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тчет" sheetId="1" state="visible" r:id="rId2"/>
  </sheets>
  <definedNames>
    <definedName function="false" hidden="false" localSheetId="0" name="_xlnm.Print_Area" vbProcedure="false">отчет!$A$1:$HG$43</definedName>
    <definedName function="false" hidden="false" localSheetId="0" name="_xlnm.Print_Titles" vbProcedure="false">отчет!$7:$9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<sst xmlns="http://schemas.openxmlformats.org/spreadsheetml/2006/main" count="263" uniqueCount="82">
  <si>
    <t xml:space="preserve">Приложение № 7</t>
  </si>
  <si>
    <t xml:space="preserve">к Техническому заданию</t>
  </si>
  <si>
    <t xml:space="preserve">коэф снижения </t>
  </si>
  <si>
    <t xml:space="preserve">Отчет на 01.10.2020</t>
  </si>
  <si>
    <t xml:space="preserve">Отчет на дд.мм.гг.</t>
  </si>
  <si>
    <t xml:space="preserve">выполнения работ на объекте</t>
  </si>
  <si>
    <t xml:space="preserve">Осуществление дорожной деятельности (ремонту) на автомобильных дорогах регионального значения Осиновка – Рудная Пристань км  134+400 – 136+800 на территории Приморского края в рамках национального проекта «Безопасные и качественные автомобильные дороги» </t>
  </si>
  <si>
    <t xml:space="preserve">Осуществление дорожной деятельности (ремонту) на автомобильных дорогах регионального значения а/д км на территории Приморского края</t>
  </si>
  <si>
    <t xml:space="preserve">№</t>
  </si>
  <si>
    <t xml:space="preserve">Наименование</t>
  </si>
  <si>
    <t xml:space="preserve">Ед. изм</t>
  </si>
  <si>
    <t xml:space="preserve">Контрактные данные</t>
  </si>
  <si>
    <t xml:space="preserve">2020 год</t>
  </si>
  <si>
    <t xml:space="preserve">2025 год</t>
  </si>
  <si>
    <t xml:space="preserve">Кол-во</t>
  </si>
  <si>
    <t xml:space="preserve">Стоимость единицы, руб</t>
  </si>
  <si>
    <t xml:space="preserve">Стоимость, руб. с НДС</t>
  </si>
  <si>
    <t xml:space="preserve">Стоимость п.з. тыс. руб.</t>
  </si>
  <si>
    <t xml:space="preserve">итого с коэф</t>
  </si>
  <si>
    <t xml:space="preserve">ндс</t>
  </si>
  <si>
    <t xml:space="preserve">ВСЕГО с НДС, тыс.руб.</t>
  </si>
  <si>
    <t xml:space="preserve">май</t>
  </si>
  <si>
    <t xml:space="preserve">июнь</t>
  </si>
  <si>
    <t xml:space="preserve">июль</t>
  </si>
  <si>
    <t xml:space="preserve">август</t>
  </si>
  <si>
    <t xml:space="preserve">сентябрь</t>
  </si>
  <si>
    <t xml:space="preserve">месяц</t>
  </si>
  <si>
    <t xml:space="preserve">ВСЕГО</t>
  </si>
  <si>
    <t xml:space="preserve">Стоимость, руб с НДС</t>
  </si>
  <si>
    <t xml:space="preserve">% выполнения</t>
  </si>
  <si>
    <t xml:space="preserve">план</t>
  </si>
  <si>
    <t xml:space="preserve">Стоимость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</si>
  <si>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</si>
  <si>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</si>
  <si>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</si>
  <si>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</si>
  <si>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</si>
  <si>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</si>
  <si>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</si>
  <si>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</si>
  <si>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</si>
  <si>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</si>
  <si>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</si>
  <si>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</si>
  <si>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</si>
  <si>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</si>
  <si>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</si>
  <si>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</si>
  <si>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</si>
  <si>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</si>
  <si>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</si>
  <si>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</si>
  <si>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</si>
  <si>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</si>
  <si>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</si>
  <si>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</si>
  <si>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</si>
  <si>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</si>
  <si>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</si>
  <si>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</si>
  <si>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</si>
  <si>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30</t>
  </si>
  <si>
    <t xml:space="preserve">31</t>
  </si>
  <si>
    <t xml:space="preserve">Факт всего</t>
  </si>
  <si>
    <t xml:space="preserve">Раздел 1. Искусственные сооружения км 136+745</t>
  </si>
  <si>
    <t xml:space="preserve">ИТОГО:</t>
  </si>
  <si>
    <t xml:space="preserve">Раздел 2. Ликвидация пучинообразования</t>
  </si>
  <si>
    <t xml:space="preserve">Раздел 3. Восстановление примыкания</t>
  </si>
  <si>
    <t xml:space="preserve">Дорожная одежда</t>
  </si>
  <si>
    <t xml:space="preserve">Восстановление обочин</t>
  </si>
  <si>
    <t xml:space="preserve">Раздел 4. Автобусные остановки</t>
  </si>
  <si>
    <t xml:space="preserve">Раздел 5. Восстановление металлического барьерного ограждения и тротуарной дорожки</t>
  </si>
  <si>
    <t xml:space="preserve">Раздел 6. Дорожные знаки</t>
  </si>
  <si>
    <t xml:space="preserve">Раздел 7.Устройство светофоров Т-7</t>
  </si>
  <si>
    <t xml:space="preserve">ВСЕГО:</t>
  </si>
  <si>
    <t xml:space="preserve">дождь</t>
  </si>
  <si>
    <t xml:space="preserve">Устройство объезда на трубе  км 136+770</t>
  </si>
  <si>
    <t xml:space="preserve">м3</t>
  </si>
  <si>
    <t xml:space="preserve">Устройство ж/б трубы на объезде км 136+770 ТБ 80.50-2</t>
  </si>
  <si>
    <t xml:space="preserve">м.п</t>
  </si>
  <si>
    <t xml:space="preserve">Ответственный:</t>
  </si>
  <si>
    <t xml:space="preserve">Исполнитель: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</si>
</sst>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.00"/>
    <numFmt numFmtId="166" formatCode="_-* #,##0.00\ _₽_-;\-* #,##0.00\ _₽_-;_-* \-??\ _₽_-;_-@_-"/>
    <numFmt numFmtId="167" formatCode="@"/>
    <numFmt numFmtId="168" formatCode="_-* #,##0.000\ _₽_-;\-* #,##0.000\ _₽_-;_-* \-??\ _₽_-;_-@_-"/>
    <numFmt numFmtId="169" formatCode="_-* #,##0.0\ _₽_-;\-* #,##0.0\ _₽_-;_-* \-??\ _₽_-;_-@_-"/>
    <numFmt numFmtId="170" formatCode="_-* #,##0\ _₽_-;\-* #,##0\ _₽_-;_-* \-??\ _₽_-;_-@_-"/>
    <numFmt numFmtId="171" formatCode="0%"/>
    <numFmt numFmtId="172" formatCode="0"/>
    <numFmt numFmtId="173" formatCode="#,##0_ ;\-#,##0\ "/>
    <numFmt numFmtId="174" formatCode="#,##0.0_ ;\-#,##0.0\ "/>
    <numFmt numFmtId="175" formatCode="#,##0.000_ ;\-#,##0.000\ 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2"/>
      <name val="Журнал"/>
      <family val="0"/>
      <charset val="204"/>
    </font>
    <font>
      <sz val="10"/>
      <color rgb="FF000000"/>
      <name val="Calibri"/>
      <family val="2"/>
      <charset val="1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B7DEE8"/>
        <bgColor rgb="FF99CCFF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AC090"/>
        <bgColor rgb="FFC0C0C0"/>
      </patternFill>
    </fill>
    <fill>
      <patternFill patternType="solid">
        <fgColor rgb="FF00B0F0"/>
        <bgColor rgb="FF33CC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6" fontId="11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8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2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2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2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6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4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4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6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4" fillId="6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6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4" fillId="6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1" fillId="6" borderId="2" xfId="1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7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1" fillId="2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8" fillId="6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8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6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1" fillId="6" borderId="2" xfId="15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1" fillId="6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4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9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2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2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4" fillId="2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6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8" fillId="6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1" fillId="6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7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6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1" fillId="6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1" fillId="2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8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1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4" fillId="6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4" fillId="2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1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4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4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4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1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4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1" fillId="6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1" fillId="0" borderId="9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0" borderId="4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5" fontId="11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1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4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8" fillId="8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8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1" fillId="8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4" fillId="8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8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8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8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1" fillId="8" borderId="4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8" fillId="8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8" fillId="8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1" fillId="8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1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4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0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1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6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0" fillId="0" borderId="0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Свод.см" xfId="21"/>
    <cellStyle name="Финансовый 2" xfId="22"/>
    <cellStyle name="Финансовый 3" xfId="23"/>
    <cellStyle name="Финансовый 3 2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178</xdr:col>
      <xdr:colOff>0</xdr:colOff>
      <xdr:row>72</xdr:row>
      <xdr:rowOff>85680</xdr:rowOff>
    </xdr:from>
    <xdr:to>
      <xdr:col>178</xdr:col>
      <xdr:colOff>184320</xdr:colOff>
      <xdr:row>73</xdr:row>
      <xdr:rowOff>159480</xdr:rowOff>
    </xdr:to>
    <xdr:sp>
      <xdr:nvSpPr>
        <xdr:cNvPr id="0" name="TextBox 5"/>
        <xdr:cNvSpPr/>
      </xdr:nvSpPr>
      <xdr:spPr>
        <a:xfrm>
          <a:off x="7943760" y="14649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178</xdr:col>
      <xdr:colOff>0</xdr:colOff>
      <xdr:row>72</xdr:row>
      <xdr:rowOff>85680</xdr:rowOff>
    </xdr:from>
    <xdr:to>
      <xdr:col>178</xdr:col>
      <xdr:colOff>184320</xdr:colOff>
      <xdr:row>73</xdr:row>
      <xdr:rowOff>159480</xdr:rowOff>
    </xdr:to>
    <xdr:sp>
      <xdr:nvSpPr>
        <xdr:cNvPr id="1" name="TextBox 202"/>
        <xdr:cNvSpPr/>
      </xdr:nvSpPr>
      <xdr:spPr>
        <a:xfrm>
          <a:off x="7943760" y="14649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178</xdr:col>
      <xdr:colOff>0</xdr:colOff>
      <xdr:row>72</xdr:row>
      <xdr:rowOff>85680</xdr:rowOff>
    </xdr:from>
    <xdr:to>
      <xdr:col>178</xdr:col>
      <xdr:colOff>184320</xdr:colOff>
      <xdr:row>73</xdr:row>
      <xdr:rowOff>159480</xdr:rowOff>
    </xdr:to>
    <xdr:sp>
      <xdr:nvSpPr>
        <xdr:cNvPr id="2" name="TextBox 3"/>
        <xdr:cNvSpPr/>
      </xdr:nvSpPr>
      <xdr:spPr>
        <a:xfrm>
          <a:off x="7943760" y="14649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178</xdr:col>
      <xdr:colOff>0</xdr:colOff>
      <xdr:row>72</xdr:row>
      <xdr:rowOff>85680</xdr:rowOff>
    </xdr:from>
    <xdr:to>
      <xdr:col>178</xdr:col>
      <xdr:colOff>184320</xdr:colOff>
      <xdr:row>73</xdr:row>
      <xdr:rowOff>159480</xdr:rowOff>
    </xdr:to>
    <xdr:sp>
      <xdr:nvSpPr>
        <xdr:cNvPr id="3" name="TextBox 4"/>
        <xdr:cNvSpPr/>
      </xdr:nvSpPr>
      <xdr:spPr>
        <a:xfrm>
          <a:off x="7943760" y="14649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178</xdr:col>
      <xdr:colOff>0</xdr:colOff>
      <xdr:row>72</xdr:row>
      <xdr:rowOff>85680</xdr:rowOff>
    </xdr:from>
    <xdr:to>
      <xdr:col>178</xdr:col>
      <xdr:colOff>184320</xdr:colOff>
      <xdr:row>73</xdr:row>
      <xdr:rowOff>159480</xdr:rowOff>
    </xdr:to>
    <xdr:sp>
      <xdr:nvSpPr>
        <xdr:cNvPr id="4" name="TextBox 6"/>
        <xdr:cNvSpPr/>
      </xdr:nvSpPr>
      <xdr:spPr>
        <a:xfrm>
          <a:off x="7943760" y="14649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178</xdr:col>
      <xdr:colOff>0</xdr:colOff>
      <xdr:row>72</xdr:row>
      <xdr:rowOff>85680</xdr:rowOff>
    </xdr:from>
    <xdr:to>
      <xdr:col>178</xdr:col>
      <xdr:colOff>184320</xdr:colOff>
      <xdr:row>73</xdr:row>
      <xdr:rowOff>159480</xdr:rowOff>
    </xdr:to>
    <xdr:sp>
      <xdr:nvSpPr>
        <xdr:cNvPr id="5" name="TextBox 7"/>
        <xdr:cNvSpPr/>
      </xdr:nvSpPr>
      <xdr:spPr>
        <a:xfrm>
          <a:off x="7943760" y="14649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178</xdr:col>
      <xdr:colOff>0</xdr:colOff>
      <xdr:row>72</xdr:row>
      <xdr:rowOff>85680</xdr:rowOff>
    </xdr:from>
    <xdr:to>
      <xdr:col>178</xdr:col>
      <xdr:colOff>184320</xdr:colOff>
      <xdr:row>73</xdr:row>
      <xdr:rowOff>159480</xdr:rowOff>
    </xdr:to>
    <xdr:sp>
      <xdr:nvSpPr>
        <xdr:cNvPr id="6" name="TextBox 8"/>
        <xdr:cNvSpPr/>
      </xdr:nvSpPr>
      <xdr:spPr>
        <a:xfrm>
          <a:off x="7943760" y="14649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178</xdr:col>
      <xdr:colOff>0</xdr:colOff>
      <xdr:row>72</xdr:row>
      <xdr:rowOff>85680</xdr:rowOff>
    </xdr:from>
    <xdr:to>
      <xdr:col>178</xdr:col>
      <xdr:colOff>184320</xdr:colOff>
      <xdr:row>73</xdr:row>
      <xdr:rowOff>159480</xdr:rowOff>
    </xdr:to>
    <xdr:sp>
      <xdr:nvSpPr>
        <xdr:cNvPr id="7" name="TextBox 9"/>
        <xdr:cNvSpPr/>
      </xdr:nvSpPr>
      <xdr:spPr>
        <a:xfrm>
          <a:off x="7943760" y="14649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true"/>
  </sheetPr>
  <dimension ref="A1:HG43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80" workbookViewId="0">
      <pane xSplit="110" ySplit="9" topLeftCell="FZ10" activePane="bottomRight" state="frozen"/>
      <selection pane="topLeft" activeCell="A1" activeCellId="0" sqref="A1"/>
      <selection pane="topRight" activeCell="FZ1" activeCellId="0" sqref="FZ1"/>
      <selection pane="bottomLeft" activeCell="A10" activeCellId="0" sqref="A10"/>
      <selection pane="bottomRight" activeCell="GD28" activeCellId="0" sqref="GD28"/>
    </sheetView>
  </sheetViews>
  <sheetFormatPr defaultColWidth="9.1484375" defaultRowHeight="15" zeroHeight="false" outlineLevelRow="2" outlineLevelCol="2"/>
  <cols>
    <col collapsed="false" customWidth="true" hidden="false" outlineLevel="0" max="1" min="1" style="1" width="6"/>
    <col collapsed="false" customWidth="true" hidden="false" outlineLevel="0" max="2" min="2" style="2" width="55.57"/>
    <col collapsed="false" customWidth="true" hidden="false" outlineLevel="0" max="3" min="3" style="3" width="7.86"/>
    <col collapsed="false" customWidth="true" hidden="false" outlineLevel="0" max="5" min="4" style="4" width="13.57"/>
    <col collapsed="false" customWidth="true" hidden="false" outlineLevel="0" max="6" min="6" style="4" width="16.14"/>
    <col collapsed="false" customWidth="true" hidden="true" outlineLevel="1" max="7" min="7" style="5" width="13.71"/>
    <col collapsed="false" customWidth="true" hidden="true" outlineLevel="1" max="8" min="8" style="4" width="15.42"/>
    <col collapsed="false" customWidth="true" hidden="true" outlineLevel="1" max="9" min="9" style="4" width="12.42"/>
    <col collapsed="false" customWidth="true" hidden="true" outlineLevel="1" max="10" min="10" style="4" width="14.57"/>
    <col collapsed="false" customWidth="true" hidden="true" outlineLevel="2" max="11" min="11" style="6" width="9.29"/>
    <col collapsed="false" customWidth="true" hidden="true" outlineLevel="2" max="12" min="12" style="6" width="14.14"/>
    <col collapsed="false" customWidth="true" hidden="true" outlineLevel="2" max="13" min="13" style="6" width="2"/>
    <col collapsed="false" customWidth="true" hidden="true" outlineLevel="2" max="14" min="14" style="7" width="2"/>
    <col collapsed="false" customWidth="true" hidden="true" outlineLevel="2" max="15" min="15" style="7" width="2.86"/>
    <col collapsed="false" customWidth="true" hidden="true" outlineLevel="2" max="21" min="16" style="7" width="2"/>
    <col collapsed="false" customWidth="true" hidden="true" outlineLevel="2" max="22" min="22" style="7" width="3"/>
    <col collapsed="false" customWidth="true" hidden="true" outlineLevel="2" max="23" min="23" style="7" width="4.42"/>
    <col collapsed="false" customWidth="true" hidden="true" outlineLevel="2" max="24" min="24" style="7" width="4.86"/>
    <col collapsed="false" customWidth="true" hidden="true" outlineLevel="2" max="25" min="25" style="7" width="4.57"/>
    <col collapsed="false" customWidth="true" hidden="true" outlineLevel="2" max="26" min="26" style="7" width="4.86"/>
    <col collapsed="false" customWidth="true" hidden="true" outlineLevel="2" max="27" min="27" style="7" width="4.57"/>
    <col collapsed="false" customWidth="true" hidden="true" outlineLevel="2" max="28" min="28" style="7" width="4.71"/>
    <col collapsed="false" customWidth="true" hidden="true" outlineLevel="2" max="31" min="29" style="7" width="4.42"/>
    <col collapsed="false" customWidth="true" hidden="true" outlineLevel="2" max="32" min="32" style="7" width="5.42"/>
    <col collapsed="false" customWidth="true" hidden="true" outlineLevel="2" max="33" min="33" style="7" width="4.86"/>
    <col collapsed="false" customWidth="true" hidden="true" outlineLevel="2" max="34" min="34" style="7" width="5"/>
    <col collapsed="false" customWidth="true" hidden="true" outlineLevel="2" max="36" min="35" style="7" width="3"/>
    <col collapsed="false" customWidth="true" hidden="true" outlineLevel="2" max="37" min="37" style="7" width="5.42"/>
    <col collapsed="false" customWidth="true" hidden="true" outlineLevel="2" max="38" min="38" style="7" width="4.42"/>
    <col collapsed="false" customWidth="true" hidden="true" outlineLevel="2" max="40" min="39" style="7" width="4"/>
    <col collapsed="false" customWidth="true" hidden="true" outlineLevel="2" max="41" min="41" style="7" width="5.14"/>
    <col collapsed="false" customWidth="true" hidden="true" outlineLevel="2" max="43" min="42" style="7" width="3"/>
    <col collapsed="false" customWidth="true" hidden="true" outlineLevel="2" max="44" min="44" style="7" width="9.29"/>
    <col collapsed="false" customWidth="true" hidden="true" outlineLevel="2" max="45" min="45" style="7" width="11.85"/>
    <col collapsed="false" customWidth="true" hidden="true" outlineLevel="2" max="46" min="46" style="7" width="15"/>
    <col collapsed="false" customWidth="true" hidden="true" outlineLevel="2" max="47" min="47" style="7" width="5.71"/>
    <col collapsed="false" customWidth="true" hidden="true" outlineLevel="2" max="48" min="48" style="7" width="5.29"/>
    <col collapsed="false" customWidth="true" hidden="true" outlineLevel="2" max="49" min="49" style="7" width="4"/>
    <col collapsed="false" customWidth="true" hidden="true" outlineLevel="2" max="50" min="50" style="7" width="2"/>
    <col collapsed="false" customWidth="true" hidden="true" outlineLevel="2" max="51" min="51" style="7" width="4"/>
    <col collapsed="false" customWidth="true" hidden="true" outlineLevel="2" max="53" min="52" style="7" width="2"/>
    <col collapsed="false" customWidth="true" hidden="true" outlineLevel="2" max="55" min="54" style="7" width="4"/>
    <col collapsed="false" customWidth="true" hidden="true" outlineLevel="2" max="56" min="56" style="7" width="7.42"/>
    <col collapsed="false" customWidth="true" hidden="true" outlineLevel="2" max="57" min="57" style="7" width="4"/>
    <col collapsed="false" customWidth="true" hidden="true" outlineLevel="2" max="58" min="58" style="7" width="5"/>
    <col collapsed="false" customWidth="true" hidden="true" outlineLevel="2" max="59" min="59" style="7" width="5.57"/>
    <col collapsed="false" customWidth="true" hidden="true" outlineLevel="2" max="60" min="60" style="7" width="4"/>
    <col collapsed="false" customWidth="true" hidden="true" outlineLevel="2" max="61" min="61" style="7" width="4.71"/>
    <col collapsed="false" customWidth="true" hidden="true" outlineLevel="2" max="62" min="62" style="7" width="5.29"/>
    <col collapsed="false" customWidth="true" hidden="true" outlineLevel="2" max="63" min="63" style="7" width="5.42"/>
    <col collapsed="false" customWidth="true" hidden="true" outlineLevel="2" max="64" min="64" style="7" width="5.29"/>
    <col collapsed="false" customWidth="true" hidden="true" outlineLevel="2" max="65" min="65" style="7" width="5.57"/>
    <col collapsed="false" customWidth="true" hidden="true" outlineLevel="2" max="66" min="66" style="7" width="5.14"/>
    <col collapsed="false" customWidth="true" hidden="true" outlineLevel="2" max="67" min="67" style="7" width="4"/>
    <col collapsed="false" customWidth="true" hidden="true" outlineLevel="2" max="68" min="68" style="7" width="5.29"/>
    <col collapsed="false" customWidth="true" hidden="true" outlineLevel="2" max="69" min="69" style="7" width="5.14"/>
    <col collapsed="false" customWidth="true" hidden="true" outlineLevel="2" max="70" min="70" style="7" width="5.86"/>
    <col collapsed="false" customWidth="true" hidden="true" outlineLevel="2" max="71" min="71" style="7" width="6.29"/>
    <col collapsed="false" customWidth="true" hidden="true" outlineLevel="2" max="76" min="72" style="7" width="3"/>
    <col collapsed="false" customWidth="true" hidden="true" outlineLevel="2" max="77" min="77" style="7" width="10"/>
    <col collapsed="true" customWidth="true" hidden="true" outlineLevel="1" max="78" min="78" style="7" width="9.86"/>
    <col collapsed="false" customWidth="true" hidden="true" outlineLevel="1" max="79" min="79" style="7" width="17.29"/>
    <col collapsed="false" customWidth="true" hidden="true" outlineLevel="1" max="80" min="80" style="7" width="5.71"/>
    <col collapsed="false" customWidth="true" hidden="true" outlineLevel="1" max="81" min="81" style="7" width="5.29"/>
    <col collapsed="false" customWidth="true" hidden="true" outlineLevel="1" max="82" min="82" style="7" width="4"/>
    <col collapsed="false" customWidth="true" hidden="true" outlineLevel="1" max="83" min="83" style="7" width="2"/>
    <col collapsed="false" customWidth="true" hidden="true" outlineLevel="1" max="84" min="84" style="7" width="4"/>
    <col collapsed="false" customWidth="true" hidden="true" outlineLevel="1" max="86" min="85" style="7" width="4.42"/>
    <col collapsed="false" customWidth="true" hidden="true" outlineLevel="1" max="87" min="87" style="7" width="5.14"/>
    <col collapsed="false" customWidth="true" hidden="true" outlineLevel="1" max="88" min="88" style="7" width="6"/>
    <col collapsed="false" customWidth="true" hidden="true" outlineLevel="1" max="89" min="89" style="7" width="7.42"/>
    <col collapsed="false" customWidth="true" hidden="true" outlineLevel="1" max="90" min="90" style="7" width="5.57"/>
    <col collapsed="false" customWidth="true" hidden="true" outlineLevel="1" max="91" min="91" style="7" width="7.29"/>
    <col collapsed="false" customWidth="true" hidden="true" outlineLevel="1" max="94" min="92" style="7" width="5.57"/>
    <col collapsed="false" customWidth="true" hidden="true" outlineLevel="1" max="95" min="95" style="7" width="5.14"/>
    <col collapsed="false" customWidth="true" hidden="true" outlineLevel="1" max="99" min="96" style="7" width="5.57"/>
    <col collapsed="false" customWidth="true" hidden="true" outlineLevel="1" max="100" min="100" style="7" width="6.57"/>
    <col collapsed="false" customWidth="true" hidden="true" outlineLevel="1" max="101" min="101" style="7" width="5.57"/>
    <col collapsed="false" customWidth="true" hidden="true" outlineLevel="1" max="102" min="102" style="7" width="5.86"/>
    <col collapsed="false" customWidth="true" hidden="true" outlineLevel="1" max="104" min="103" style="7" width="5"/>
    <col collapsed="false" customWidth="true" hidden="true" outlineLevel="1" max="105" min="105" style="7" width="3"/>
    <col collapsed="false" customWidth="true" hidden="true" outlineLevel="1" max="106" min="106" style="7" width="5.57"/>
    <col collapsed="false" customWidth="true" hidden="true" outlineLevel="1" max="107" min="107" style="7" width="6"/>
    <col collapsed="false" customWidth="true" hidden="true" outlineLevel="1" max="108" min="108" style="7" width="6.71"/>
    <col collapsed="false" customWidth="true" hidden="true" outlineLevel="1" max="109" min="109" style="7" width="7.29"/>
    <col collapsed="false" customWidth="true" hidden="true" outlineLevel="1" max="110" min="110" style="7" width="10"/>
    <col collapsed="false" customWidth="false" hidden="true" outlineLevel="0" max="111" min="111" style="7" width="9.14"/>
    <col collapsed="false" customWidth="true" hidden="true" outlineLevel="0" max="112" min="112" style="7" width="13"/>
    <col collapsed="false" customWidth="true" hidden="true" outlineLevel="0" max="113" min="113" style="7" width="5.71"/>
    <col collapsed="false" customWidth="true" hidden="true" outlineLevel="0" max="114" min="114" style="7" width="5.29"/>
    <col collapsed="false" customWidth="true" hidden="true" outlineLevel="0" max="115" min="115" style="7" width="4"/>
    <col collapsed="false" customWidth="true" hidden="true" outlineLevel="0" max="116" min="116" style="7" width="5"/>
    <col collapsed="false" customWidth="true" hidden="true" outlineLevel="0" max="117" min="117" style="7" width="4.86"/>
    <col collapsed="false" customWidth="true" hidden="true" outlineLevel="0" max="118" min="118" style="7" width="4.42"/>
    <col collapsed="false" customWidth="true" hidden="true" outlineLevel="0" max="119" min="119" style="7" width="6"/>
    <col collapsed="false" customWidth="true" hidden="true" outlineLevel="0" max="120" min="120" style="7" width="5.14"/>
    <col collapsed="false" customWidth="true" hidden="true" outlineLevel="0" max="121" min="121" style="7" width="6"/>
    <col collapsed="false" customWidth="true" hidden="true" outlineLevel="0" max="122" min="122" style="7" width="4.71"/>
    <col collapsed="false" customWidth="true" hidden="true" outlineLevel="0" max="123" min="123" style="7" width="5.57"/>
    <col collapsed="false" customWidth="true" hidden="true" outlineLevel="0" max="124" min="124" style="7" width="7.29"/>
    <col collapsed="false" customWidth="true" hidden="true" outlineLevel="0" max="127" min="125" style="7" width="5.57"/>
    <col collapsed="false" customWidth="true" hidden="true" outlineLevel="0" max="128" min="128" style="7" width="5.14"/>
    <col collapsed="false" customWidth="true" hidden="true" outlineLevel="0" max="130" min="129" style="7" width="5.57"/>
    <col collapsed="false" customWidth="true" hidden="true" outlineLevel="0" max="131" min="131" style="7" width="6.43"/>
    <col collapsed="false" customWidth="true" hidden="true" outlineLevel="0" max="132" min="132" style="7" width="5.57"/>
    <col collapsed="false" customWidth="true" hidden="true" outlineLevel="0" max="133" min="133" style="7" width="6.57"/>
    <col collapsed="false" customWidth="true" hidden="true" outlineLevel="0" max="134" min="134" style="7" width="5.57"/>
    <col collapsed="false" customWidth="true" hidden="true" outlineLevel="0" max="135" min="135" style="7" width="5.86"/>
    <col collapsed="false" customWidth="true" hidden="true" outlineLevel="0" max="137" min="136" style="7" width="5"/>
    <col collapsed="false" customWidth="true" hidden="true" outlineLevel="0" max="138" min="138" style="7" width="5.29"/>
    <col collapsed="false" customWidth="true" hidden="true" outlineLevel="0" max="139" min="139" style="7" width="5.57"/>
    <col collapsed="false" customWidth="true" hidden="true" outlineLevel="0" max="140" min="140" style="7" width="6"/>
    <col collapsed="false" customWidth="true" hidden="true" outlineLevel="0" max="141" min="141" style="7" width="6.71"/>
    <col collapsed="false" customWidth="true" hidden="true" outlineLevel="0" max="142" min="142" style="7" width="7.29"/>
    <col collapsed="false" customWidth="true" hidden="true" outlineLevel="0" max="143" min="143" style="7" width="5.29"/>
    <col collapsed="false" customWidth="true" hidden="true" outlineLevel="0" max="144" min="144" style="7" width="10"/>
    <col collapsed="false" customWidth="false" hidden="true" outlineLevel="0" max="145" min="145" style="7" width="9.14"/>
    <col collapsed="false" customWidth="true" hidden="true" outlineLevel="0" max="146" min="146" style="7" width="15.85"/>
    <col collapsed="false" customWidth="true" hidden="true" outlineLevel="0" max="147" min="147" style="7" width="5.71"/>
    <col collapsed="false" customWidth="true" hidden="true" outlineLevel="0" max="148" min="148" style="7" width="5.29"/>
    <col collapsed="false" customWidth="true" hidden="true" outlineLevel="0" max="149" min="149" style="7" width="4"/>
    <col collapsed="false" customWidth="true" hidden="true" outlineLevel="0" max="150" min="150" style="7" width="5"/>
    <col collapsed="false" customWidth="true" hidden="true" outlineLevel="0" max="151" min="151" style="7" width="6"/>
    <col collapsed="false" customWidth="true" hidden="true" outlineLevel="0" max="152" min="152" style="7" width="5.86"/>
    <col collapsed="false" customWidth="true" hidden="true" outlineLevel="0" max="153" min="153" style="7" width="6"/>
    <col collapsed="false" customWidth="true" hidden="true" outlineLevel="0" max="154" min="154" style="7" width="5.14"/>
    <col collapsed="false" customWidth="true" hidden="true" outlineLevel="0" max="155" min="155" style="7" width="6"/>
    <col collapsed="false" customWidth="true" hidden="true" outlineLevel="0" max="156" min="156" style="7" width="6.14"/>
    <col collapsed="false" customWidth="true" hidden="true" outlineLevel="0" max="157" min="157" style="7" width="5.57"/>
    <col collapsed="false" customWidth="true" hidden="true" outlineLevel="0" max="158" min="158" style="7" width="7.29"/>
    <col collapsed="false" customWidth="true" hidden="true" outlineLevel="0" max="161" min="159" style="7" width="5.57"/>
    <col collapsed="false" customWidth="true" hidden="true" outlineLevel="0" max="162" min="162" style="7" width="5.14"/>
    <col collapsed="false" customWidth="true" hidden="true" outlineLevel="0" max="164" min="163" style="7" width="5.57"/>
    <col collapsed="false" customWidth="true" hidden="true" outlineLevel="0" max="165" min="165" style="7" width="6.43"/>
    <col collapsed="false" customWidth="true" hidden="true" outlineLevel="0" max="166" min="166" style="7" width="5.57"/>
    <col collapsed="false" customWidth="true" hidden="true" outlineLevel="0" max="167" min="167" style="7" width="6.57"/>
    <col collapsed="false" customWidth="true" hidden="true" outlineLevel="0" max="168" min="168" style="7" width="5.57"/>
    <col collapsed="false" customWidth="true" hidden="true" outlineLevel="0" max="169" min="169" style="7" width="5.86"/>
    <col collapsed="false" customWidth="true" hidden="true" outlineLevel="0" max="171" min="170" style="7" width="5"/>
    <col collapsed="false" customWidth="true" hidden="true" outlineLevel="0" max="172" min="172" style="7" width="5.29"/>
    <col collapsed="false" customWidth="true" hidden="true" outlineLevel="0" max="173" min="173" style="7" width="5.57"/>
    <col collapsed="false" customWidth="true" hidden="true" outlineLevel="0" max="174" min="174" style="7" width="6"/>
    <col collapsed="false" customWidth="true" hidden="true" outlineLevel="0" max="175" min="175" style="7" width="6.71"/>
    <col collapsed="false" customWidth="true" hidden="true" outlineLevel="0" max="176" min="176" style="7" width="7.29"/>
    <col collapsed="false" customWidth="true" hidden="true" outlineLevel="0" max="177" min="177" style="7" width="5.29"/>
    <col collapsed="false" customWidth="true" hidden="true" outlineLevel="0" max="178" min="178" style="7" width="10"/>
    <col collapsed="false" customWidth="false" hidden="false" outlineLevel="0" max="179" min="179" style="7" width="9.14"/>
    <col collapsed="false" customWidth="true" hidden="false" outlineLevel="0" max="180" min="180" style="7" width="15.85"/>
    <col collapsed="false" customWidth="true" hidden="false" outlineLevel="0" max="181" min="181" style="7" width="5.71"/>
    <col collapsed="false" customWidth="true" hidden="false" outlineLevel="0" max="182" min="182" style="7" width="5.29"/>
    <col collapsed="false" customWidth="true" hidden="false" outlineLevel="0" max="183" min="183" style="7" width="5.57"/>
    <col collapsed="false" customWidth="true" hidden="false" outlineLevel="0" max="184" min="184" style="7" width="5"/>
    <col collapsed="false" customWidth="true" hidden="false" outlineLevel="0" max="185" min="185" style="7" width="6"/>
    <col collapsed="false" customWidth="true" hidden="false" outlineLevel="0" max="186" min="186" style="7" width="5.86"/>
    <col collapsed="false" customWidth="true" hidden="false" outlineLevel="0" max="187" min="187" style="7" width="6"/>
    <col collapsed="false" customWidth="true" hidden="false" outlineLevel="0" max="188" min="188" style="7" width="5.14"/>
    <col collapsed="false" customWidth="true" hidden="false" outlineLevel="0" max="189" min="189" style="7" width="6"/>
    <col collapsed="false" customWidth="true" hidden="false" outlineLevel="0" max="190" min="190" style="7" width="6.14"/>
    <col collapsed="false" customWidth="true" hidden="false" outlineLevel="0" max="191" min="191" style="7" width="5.57"/>
    <col collapsed="false" customWidth="true" hidden="false" outlineLevel="0" max="192" min="192" style="7" width="7.29"/>
    <col collapsed="false" customWidth="true" hidden="false" outlineLevel="0" max="195" min="193" style="7" width="5.57"/>
    <col collapsed="false" customWidth="true" hidden="false" outlineLevel="0" max="196" min="196" style="7" width="5.14"/>
    <col collapsed="false" customWidth="true" hidden="false" outlineLevel="0" max="198" min="197" style="7" width="5.57"/>
    <col collapsed="false" customWidth="true" hidden="false" outlineLevel="0" max="199" min="199" style="7" width="6.43"/>
    <col collapsed="false" customWidth="true" hidden="false" outlineLevel="0" max="200" min="200" style="7" width="5.57"/>
    <col collapsed="false" customWidth="true" hidden="false" outlineLevel="0" max="201" min="201" style="7" width="6.57"/>
    <col collapsed="false" customWidth="true" hidden="false" outlineLevel="0" max="202" min="202" style="7" width="5.57"/>
    <col collapsed="false" customWidth="true" hidden="false" outlineLevel="0" max="203" min="203" style="7" width="5.86"/>
    <col collapsed="false" customWidth="true" hidden="false" outlineLevel="0" max="205" min="204" style="7" width="5"/>
    <col collapsed="false" customWidth="true" hidden="false" outlineLevel="0" max="206" min="206" style="7" width="5.29"/>
    <col collapsed="false" customWidth="true" hidden="false" outlineLevel="0" max="207" min="207" style="7" width="5.57"/>
    <col collapsed="false" customWidth="true" hidden="false" outlineLevel="0" max="208" min="208" style="7" width="6"/>
    <col collapsed="false" customWidth="true" hidden="false" outlineLevel="0" max="209" min="209" style="7" width="6.71"/>
    <col collapsed="false" customWidth="true" hidden="false" outlineLevel="0" max="210" min="210" style="7" width="7.29"/>
    <col collapsed="false" customWidth="true" hidden="false" outlineLevel="0" max="211" min="211" style="7" width="5.29"/>
    <col collapsed="false" customWidth="true" hidden="false" outlineLevel="0" max="212" min="212" style="7" width="10"/>
    <col collapsed="false" customWidth="true" hidden="false" outlineLevel="0" max="213" min="213" style="7" width="7.71"/>
    <col collapsed="false" customWidth="true" hidden="false" outlineLevel="0" max="214" min="214" style="7" width="15.42"/>
    <col collapsed="false" customWidth="true" hidden="false" outlineLevel="0" max="215" min="215" style="7" width="7.71"/>
  </cols>
  <sheetData>
    <row r="1" s="13" customFormat="true" ht="15.75" hidden="false" customHeight="false" outlineLevel="0" collapsed="false">
      <c r="A1" s="8"/>
      <c r="B1" s="9"/>
      <c r="C1" s="10"/>
      <c r="D1" s="11"/>
      <c r="E1" s="11"/>
      <c r="F1" s="11"/>
      <c r="G1" s="12"/>
      <c r="H1" s="11"/>
      <c r="I1" s="11"/>
      <c r="J1" s="11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5" t="s">
        <v>0</v>
      </c>
      <c r="HE1" s="15"/>
      <c r="HF1" s="15"/>
      <c r="HG1" s="15"/>
    </row>
    <row r="2" s="13" customFormat="true" ht="15.75" hidden="false" customHeight="false" outlineLevel="0" collapsed="false">
      <c r="A2" s="8"/>
      <c r="B2" s="9"/>
      <c r="C2" s="10"/>
      <c r="D2" s="11"/>
      <c r="E2" s="11"/>
      <c r="F2" s="11"/>
      <c r="G2" s="12"/>
      <c r="H2" s="11"/>
      <c r="I2" s="11"/>
      <c r="J2" s="11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5" t="s">
        <v>1</v>
      </c>
      <c r="HE2" s="15"/>
      <c r="HF2" s="15"/>
      <c r="HG2" s="15"/>
    </row>
    <row r="3" s="13" customFormat="true" ht="29.25" hidden="false" customHeight="true" outlineLevel="0" collapsed="false">
      <c r="A3" s="8"/>
      <c r="B3" s="9"/>
      <c r="C3" s="10"/>
      <c r="D3" s="11"/>
      <c r="E3" s="11"/>
      <c r="F3" s="11"/>
      <c r="G3" s="12"/>
      <c r="H3" s="11"/>
      <c r="I3" s="11"/>
      <c r="J3" s="16" t="s">
        <v>2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7" t="s">
        <v>3</v>
      </c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 t="s">
        <v>4</v>
      </c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4"/>
      <c r="HF3" s="14"/>
      <c r="HG3" s="14"/>
    </row>
    <row r="4" s="13" customFormat="true" ht="18" hidden="false" customHeight="true" outlineLevel="0" collapsed="false">
      <c r="A4" s="18"/>
      <c r="B4" s="18"/>
      <c r="C4" s="18"/>
      <c r="D4" s="18"/>
      <c r="E4" s="18"/>
      <c r="F4" s="18"/>
      <c r="G4" s="18"/>
      <c r="H4" s="18"/>
      <c r="I4" s="18" t="n">
        <v>1.045</v>
      </c>
      <c r="J4" s="18" t="n">
        <v>0.99499999996</v>
      </c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7" t="s">
        <v>5</v>
      </c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 t="s">
        <v>5</v>
      </c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8"/>
      <c r="HF4" s="18"/>
      <c r="HG4" s="18"/>
    </row>
    <row r="5" s="20" customFormat="true" ht="33.75" hidden="false" customHeight="true" outlineLevel="0" collapsed="false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9" t="s">
        <v>6</v>
      </c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 t="s">
        <v>7</v>
      </c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8"/>
      <c r="HF5" s="18"/>
      <c r="HG5" s="18"/>
    </row>
    <row r="6" s="20" customFormat="true" ht="15" hidden="false" customHeight="false" outlineLevel="0" collapsed="false">
      <c r="A6" s="21"/>
      <c r="B6" s="22"/>
      <c r="C6" s="22"/>
      <c r="D6" s="23"/>
      <c r="E6" s="24"/>
      <c r="F6" s="24"/>
      <c r="G6" s="25"/>
      <c r="H6" s="24"/>
      <c r="I6" s="24"/>
      <c r="J6" s="24"/>
      <c r="K6" s="26"/>
      <c r="L6" s="26"/>
      <c r="M6" s="26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</row>
    <row r="7" customFormat="false" ht="15" hidden="false" customHeight="true" outlineLevel="0" collapsed="false">
      <c r="A7" s="28" t="s">
        <v>8</v>
      </c>
      <c r="B7" s="29" t="s">
        <v>9</v>
      </c>
      <c r="C7" s="30" t="s">
        <v>10</v>
      </c>
      <c r="D7" s="31" t="s">
        <v>11</v>
      </c>
      <c r="E7" s="31"/>
      <c r="F7" s="31"/>
      <c r="G7" s="31"/>
      <c r="H7" s="31"/>
      <c r="I7" s="31"/>
      <c r="J7" s="31"/>
      <c r="K7" s="32" t="s">
        <v>12</v>
      </c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4"/>
      <c r="FW7" s="35" t="s">
        <v>13</v>
      </c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3"/>
      <c r="HF7" s="33"/>
      <c r="HG7" s="34"/>
    </row>
    <row r="8" customFormat="false" ht="25.5" hidden="false" customHeight="true" outlineLevel="0" collapsed="false">
      <c r="A8" s="28"/>
      <c r="B8" s="29"/>
      <c r="C8" s="30"/>
      <c r="D8" s="36" t="s">
        <v>14</v>
      </c>
      <c r="E8" s="37" t="s">
        <v>15</v>
      </c>
      <c r="F8" s="37" t="s">
        <v>16</v>
      </c>
      <c r="G8" s="38" t="s">
        <v>17</v>
      </c>
      <c r="H8" s="39" t="s">
        <v>18</v>
      </c>
      <c r="I8" s="39" t="s">
        <v>19</v>
      </c>
      <c r="J8" s="39" t="s">
        <v>20</v>
      </c>
      <c r="K8" s="40" t="s">
        <v>21</v>
      </c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1" t="s">
        <v>22</v>
      </c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 t="s">
        <v>23</v>
      </c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 t="s">
        <v>24</v>
      </c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2" t="s">
        <v>25</v>
      </c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3" t="s">
        <v>26</v>
      </c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28" t="s">
        <v>27</v>
      </c>
      <c r="HF8" s="44" t="s">
        <v>28</v>
      </c>
      <c r="HG8" s="44" t="s">
        <v>29</v>
      </c>
    </row>
    <row r="9" customFormat="false" ht="29.25" hidden="false" customHeight="true" outlineLevel="0" collapsed="false">
      <c r="A9" s="28"/>
      <c r="B9" s="29"/>
      <c r="C9" s="30"/>
      <c r="D9" s="36"/>
      <c r="E9" s="37"/>
      <c r="F9" s="37"/>
      <c r="G9" s="38"/>
      <c r="H9" s="39"/>
      <c r="I9" s="39"/>
      <c r="J9" s="39"/>
      <c r="K9" s="28" t="s">
        <v>30</v>
      </c>
      <c r="L9" s="28" t="s">
        <v>31</v>
      </c>
      <c r="M9" s="28" t="s">
        <v>32</v>
      </c>
      <c r="N9" s="28" t="s">
        <v>33</v>
      </c>
      <c r="O9" s="28" t="s">
        <v>34</v>
      </c>
      <c r="P9" s="28" t="s">
        <v>35</v>
      </c>
      <c r="Q9" s="28" t="s">
        <v>36</v>
      </c>
      <c r="R9" s="28" t="s">
        <v>37</v>
      </c>
      <c r="S9" s="28" t="s">
        <v>38</v>
      </c>
      <c r="T9" s="28" t="s">
        <v>39</v>
      </c>
      <c r="U9" s="28" t="s">
        <v>40</v>
      </c>
      <c r="V9" s="28" t="s">
        <v>41</v>
      </c>
      <c r="W9" s="28" t="s">
        <v>42</v>
      </c>
      <c r="X9" s="28" t="s">
        <v>43</v>
      </c>
      <c r="Y9" s="28" t="s">
        <v>44</v>
      </c>
      <c r="Z9" s="28" t="s">
        <v>45</v>
      </c>
      <c r="AA9" s="28" t="s">
        <v>46</v>
      </c>
      <c r="AB9" s="28" t="s">
        <v>47</v>
      </c>
      <c r="AC9" s="28" t="s">
        <v>48</v>
      </c>
      <c r="AD9" s="28" t="s">
        <v>49</v>
      </c>
      <c r="AE9" s="28" t="s">
        <v>50</v>
      </c>
      <c r="AF9" s="28" t="s">
        <v>51</v>
      </c>
      <c r="AG9" s="28" t="s">
        <v>52</v>
      </c>
      <c r="AH9" s="28" t="s">
        <v>53</v>
      </c>
      <c r="AI9" s="28" t="s">
        <v>54</v>
      </c>
      <c r="AJ9" s="28" t="s">
        <v>55</v>
      </c>
      <c r="AK9" s="28" t="s">
        <v>56</v>
      </c>
      <c r="AL9" s="28" t="s">
        <v>57</v>
      </c>
      <c r="AM9" s="28" t="s">
        <v>58</v>
      </c>
      <c r="AN9" s="28" t="s">
        <v>59</v>
      </c>
      <c r="AO9" s="28" t="s">
        <v>60</v>
      </c>
      <c r="AP9" s="28" t="s">
        <v>61</v>
      </c>
      <c r="AQ9" s="28" t="s">
        <v>62</v>
      </c>
      <c r="AR9" s="44" t="s">
        <v>63</v>
      </c>
      <c r="AS9" s="28" t="s">
        <v>30</v>
      </c>
      <c r="AT9" s="28" t="s">
        <v>31</v>
      </c>
      <c r="AU9" s="44" t="s">
        <v>32</v>
      </c>
      <c r="AV9" s="44" t="s">
        <v>33</v>
      </c>
      <c r="AW9" s="44" t="s">
        <v>34</v>
      </c>
      <c r="AX9" s="44" t="s">
        <v>35</v>
      </c>
      <c r="AY9" s="44" t="s">
        <v>36</v>
      </c>
      <c r="AZ9" s="44" t="s">
        <v>37</v>
      </c>
      <c r="BA9" s="44" t="s">
        <v>38</v>
      </c>
      <c r="BB9" s="44" t="s">
        <v>39</v>
      </c>
      <c r="BC9" s="44" t="s">
        <v>40</v>
      </c>
      <c r="BD9" s="44" t="s">
        <v>41</v>
      </c>
      <c r="BE9" s="44" t="s">
        <v>42</v>
      </c>
      <c r="BF9" s="44" t="s">
        <v>43</v>
      </c>
      <c r="BG9" s="44" t="s">
        <v>44</v>
      </c>
      <c r="BH9" s="44" t="s">
        <v>45</v>
      </c>
      <c r="BI9" s="44" t="s">
        <v>46</v>
      </c>
      <c r="BJ9" s="44" t="s">
        <v>47</v>
      </c>
      <c r="BK9" s="44" t="s">
        <v>48</v>
      </c>
      <c r="BL9" s="44" t="s">
        <v>49</v>
      </c>
      <c r="BM9" s="44" t="s">
        <v>50</v>
      </c>
      <c r="BN9" s="44" t="s">
        <v>51</v>
      </c>
      <c r="BO9" s="44" t="s">
        <v>52</v>
      </c>
      <c r="BP9" s="44" t="s">
        <v>53</v>
      </c>
      <c r="BQ9" s="44" t="s">
        <v>54</v>
      </c>
      <c r="BR9" s="44" t="s">
        <v>55</v>
      </c>
      <c r="BS9" s="44" t="s">
        <v>56</v>
      </c>
      <c r="BT9" s="44" t="s">
        <v>57</v>
      </c>
      <c r="BU9" s="44" t="s">
        <v>58</v>
      </c>
      <c r="BV9" s="44" t="s">
        <v>59</v>
      </c>
      <c r="BW9" s="44" t="s">
        <v>60</v>
      </c>
      <c r="BX9" s="44" t="s">
        <v>61</v>
      </c>
      <c r="BY9" s="44" t="s">
        <v>63</v>
      </c>
      <c r="BZ9" s="28" t="s">
        <v>30</v>
      </c>
      <c r="CA9" s="28" t="s">
        <v>31</v>
      </c>
      <c r="CB9" s="44" t="s">
        <v>32</v>
      </c>
      <c r="CC9" s="44" t="s">
        <v>33</v>
      </c>
      <c r="CD9" s="44" t="s">
        <v>34</v>
      </c>
      <c r="CE9" s="44" t="s">
        <v>35</v>
      </c>
      <c r="CF9" s="44" t="s">
        <v>36</v>
      </c>
      <c r="CG9" s="44" t="s">
        <v>37</v>
      </c>
      <c r="CH9" s="44" t="s">
        <v>38</v>
      </c>
      <c r="CI9" s="44" t="s">
        <v>39</v>
      </c>
      <c r="CJ9" s="44" t="s">
        <v>40</v>
      </c>
      <c r="CK9" s="44" t="s">
        <v>41</v>
      </c>
      <c r="CL9" s="44" t="s">
        <v>42</v>
      </c>
      <c r="CM9" s="44" t="s">
        <v>43</v>
      </c>
      <c r="CN9" s="44" t="s">
        <v>44</v>
      </c>
      <c r="CO9" s="44" t="s">
        <v>45</v>
      </c>
      <c r="CP9" s="44" t="s">
        <v>46</v>
      </c>
      <c r="CQ9" s="44" t="s">
        <v>47</v>
      </c>
      <c r="CR9" s="44" t="s">
        <v>48</v>
      </c>
      <c r="CS9" s="44" t="s">
        <v>49</v>
      </c>
      <c r="CT9" s="44" t="s">
        <v>50</v>
      </c>
      <c r="CU9" s="44" t="s">
        <v>51</v>
      </c>
      <c r="CV9" s="44" t="s">
        <v>52</v>
      </c>
      <c r="CW9" s="44" t="s">
        <v>53</v>
      </c>
      <c r="CX9" s="44" t="s">
        <v>54</v>
      </c>
      <c r="CY9" s="44" t="s">
        <v>55</v>
      </c>
      <c r="CZ9" s="44" t="s">
        <v>56</v>
      </c>
      <c r="DA9" s="44" t="s">
        <v>57</v>
      </c>
      <c r="DB9" s="44" t="s">
        <v>58</v>
      </c>
      <c r="DC9" s="44" t="s">
        <v>59</v>
      </c>
      <c r="DD9" s="44" t="s">
        <v>60</v>
      </c>
      <c r="DE9" s="44" t="s">
        <v>61</v>
      </c>
      <c r="DF9" s="44" t="s">
        <v>63</v>
      </c>
      <c r="DG9" s="28" t="s">
        <v>30</v>
      </c>
      <c r="DH9" s="28" t="s">
        <v>31</v>
      </c>
      <c r="DI9" s="44" t="s">
        <v>32</v>
      </c>
      <c r="DJ9" s="44" t="s">
        <v>33</v>
      </c>
      <c r="DK9" s="44" t="s">
        <v>34</v>
      </c>
      <c r="DL9" s="44" t="s">
        <v>35</v>
      </c>
      <c r="DM9" s="44" t="s">
        <v>36</v>
      </c>
      <c r="DN9" s="44" t="s">
        <v>37</v>
      </c>
      <c r="DO9" s="44" t="s">
        <v>38</v>
      </c>
      <c r="DP9" s="44" t="s">
        <v>39</v>
      </c>
      <c r="DQ9" s="44" t="s">
        <v>40</v>
      </c>
      <c r="DR9" s="44" t="s">
        <v>41</v>
      </c>
      <c r="DS9" s="44" t="s">
        <v>42</v>
      </c>
      <c r="DT9" s="44" t="s">
        <v>43</v>
      </c>
      <c r="DU9" s="44" t="s">
        <v>44</v>
      </c>
      <c r="DV9" s="44" t="s">
        <v>45</v>
      </c>
      <c r="DW9" s="44" t="s">
        <v>46</v>
      </c>
      <c r="DX9" s="44" t="s">
        <v>47</v>
      </c>
      <c r="DY9" s="44" t="s">
        <v>48</v>
      </c>
      <c r="DZ9" s="44" t="s">
        <v>49</v>
      </c>
      <c r="EA9" s="44" t="s">
        <v>50</v>
      </c>
      <c r="EB9" s="44" t="s">
        <v>51</v>
      </c>
      <c r="EC9" s="44" t="s">
        <v>52</v>
      </c>
      <c r="ED9" s="44" t="s">
        <v>53</v>
      </c>
      <c r="EE9" s="44" t="s">
        <v>54</v>
      </c>
      <c r="EF9" s="44" t="s">
        <v>55</v>
      </c>
      <c r="EG9" s="44" t="s">
        <v>56</v>
      </c>
      <c r="EH9" s="44" t="s">
        <v>57</v>
      </c>
      <c r="EI9" s="44" t="s">
        <v>58</v>
      </c>
      <c r="EJ9" s="44" t="s">
        <v>59</v>
      </c>
      <c r="EK9" s="44" t="s">
        <v>60</v>
      </c>
      <c r="EL9" s="44" t="s">
        <v>61</v>
      </c>
      <c r="EM9" s="44" t="s">
        <v>62</v>
      </c>
      <c r="EN9" s="44" t="s">
        <v>63</v>
      </c>
      <c r="EO9" s="28" t="s">
        <v>30</v>
      </c>
      <c r="EP9" s="28" t="s">
        <v>31</v>
      </c>
      <c r="EQ9" s="44" t="s">
        <v>32</v>
      </c>
      <c r="ER9" s="44" t="s">
        <v>33</v>
      </c>
      <c r="ES9" s="44" t="s">
        <v>34</v>
      </c>
      <c r="ET9" s="44" t="s">
        <v>35</v>
      </c>
      <c r="EU9" s="44" t="s">
        <v>36</v>
      </c>
      <c r="EV9" s="44" t="s">
        <v>37</v>
      </c>
      <c r="EW9" s="44" t="s">
        <v>38</v>
      </c>
      <c r="EX9" s="44" t="s">
        <v>39</v>
      </c>
      <c r="EY9" s="44" t="s">
        <v>40</v>
      </c>
      <c r="EZ9" s="44" t="s">
        <v>41</v>
      </c>
      <c r="FA9" s="44" t="s">
        <v>42</v>
      </c>
      <c r="FB9" s="44" t="s">
        <v>43</v>
      </c>
      <c r="FC9" s="44" t="s">
        <v>44</v>
      </c>
      <c r="FD9" s="44" t="s">
        <v>45</v>
      </c>
      <c r="FE9" s="44" t="s">
        <v>46</v>
      </c>
      <c r="FF9" s="44" t="s">
        <v>47</v>
      </c>
      <c r="FG9" s="44" t="s">
        <v>48</v>
      </c>
      <c r="FH9" s="44" t="s">
        <v>49</v>
      </c>
      <c r="FI9" s="44" t="s">
        <v>50</v>
      </c>
      <c r="FJ9" s="44" t="s">
        <v>51</v>
      </c>
      <c r="FK9" s="44" t="s">
        <v>52</v>
      </c>
      <c r="FL9" s="44" t="s">
        <v>53</v>
      </c>
      <c r="FM9" s="44" t="s">
        <v>54</v>
      </c>
      <c r="FN9" s="44" t="s">
        <v>55</v>
      </c>
      <c r="FO9" s="44" t="s">
        <v>56</v>
      </c>
      <c r="FP9" s="44" t="s">
        <v>57</v>
      </c>
      <c r="FQ9" s="44" t="s">
        <v>58</v>
      </c>
      <c r="FR9" s="44" t="s">
        <v>59</v>
      </c>
      <c r="FS9" s="44" t="s">
        <v>60</v>
      </c>
      <c r="FT9" s="44" t="s">
        <v>61</v>
      </c>
      <c r="FU9" s="44" t="s">
        <v>62</v>
      </c>
      <c r="FV9" s="44" t="s">
        <v>63</v>
      </c>
      <c r="FW9" s="28" t="s">
        <v>30</v>
      </c>
      <c r="FX9" s="28" t="s">
        <v>31</v>
      </c>
      <c r="FY9" s="44" t="s">
        <v>32</v>
      </c>
      <c r="FZ9" s="44" t="s">
        <v>33</v>
      </c>
      <c r="GA9" s="44" t="s">
        <v>34</v>
      </c>
      <c r="GB9" s="44" t="s">
        <v>35</v>
      </c>
      <c r="GC9" s="44" t="s">
        <v>36</v>
      </c>
      <c r="GD9" s="44" t="s">
        <v>37</v>
      </c>
      <c r="GE9" s="44" t="s">
        <v>38</v>
      </c>
      <c r="GF9" s="44" t="s">
        <v>39</v>
      </c>
      <c r="GG9" s="44" t="s">
        <v>40</v>
      </c>
      <c r="GH9" s="44" t="s">
        <v>41</v>
      </c>
      <c r="GI9" s="44" t="s">
        <v>42</v>
      </c>
      <c r="GJ9" s="44" t="s">
        <v>43</v>
      </c>
      <c r="GK9" s="44" t="s">
        <v>44</v>
      </c>
      <c r="GL9" s="44" t="s">
        <v>45</v>
      </c>
      <c r="GM9" s="44" t="s">
        <v>46</v>
      </c>
      <c r="GN9" s="44" t="s">
        <v>47</v>
      </c>
      <c r="GO9" s="44" t="s">
        <v>48</v>
      </c>
      <c r="GP9" s="44" t="s">
        <v>49</v>
      </c>
      <c r="GQ9" s="44" t="s">
        <v>50</v>
      </c>
      <c r="GR9" s="44" t="s">
        <v>51</v>
      </c>
      <c r="GS9" s="44" t="s">
        <v>52</v>
      </c>
      <c r="GT9" s="44" t="s">
        <v>53</v>
      </c>
      <c r="GU9" s="44" t="s">
        <v>54</v>
      </c>
      <c r="GV9" s="44" t="s">
        <v>55</v>
      </c>
      <c r="GW9" s="44" t="s">
        <v>56</v>
      </c>
      <c r="GX9" s="44" t="s">
        <v>57</v>
      </c>
      <c r="GY9" s="44" t="s">
        <v>58</v>
      </c>
      <c r="GZ9" s="44" t="s">
        <v>59</v>
      </c>
      <c r="HA9" s="44" t="s">
        <v>60</v>
      </c>
      <c r="HB9" s="44" t="s">
        <v>61</v>
      </c>
      <c r="HC9" s="44" t="s">
        <v>62</v>
      </c>
      <c r="HD9" s="44" t="s">
        <v>63</v>
      </c>
      <c r="HE9" s="28"/>
      <c r="HF9" s="44"/>
      <c r="HG9" s="44"/>
    </row>
    <row r="10" s="51" customFormat="true" ht="15" hidden="false" customHeight="false" outlineLevel="0" collapsed="false">
      <c r="A10" s="45" t="s">
        <v>64</v>
      </c>
      <c r="B10" s="45"/>
      <c r="C10" s="46"/>
      <c r="D10" s="47"/>
      <c r="E10" s="48"/>
      <c r="F10" s="48"/>
      <c r="G10" s="49"/>
      <c r="H10" s="48"/>
      <c r="I10" s="48"/>
      <c r="J10" s="48"/>
      <c r="K10" s="40"/>
      <c r="L10" s="40"/>
      <c r="M10" s="4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</row>
    <row r="11" s="51" customFormat="true" ht="15" hidden="false" customHeight="false" outlineLevel="0" collapsed="false">
      <c r="A11" s="52" t="s">
        <v>32</v>
      </c>
      <c r="B11" s="53"/>
      <c r="C11" s="46"/>
      <c r="D11" s="47"/>
      <c r="E11" s="48"/>
      <c r="F11" s="48"/>
      <c r="G11" s="49"/>
      <c r="H11" s="48"/>
      <c r="I11" s="48"/>
      <c r="J11" s="48"/>
      <c r="K11" s="40"/>
      <c r="L11" s="40"/>
      <c r="M11" s="4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</row>
    <row r="12" s="68" customFormat="true" ht="21.75" hidden="false" customHeight="true" outlineLevel="1" collapsed="false">
      <c r="A12" s="52"/>
      <c r="B12" s="54" t="s">
        <v>65</v>
      </c>
      <c r="C12" s="55"/>
      <c r="D12" s="56"/>
      <c r="E12" s="56"/>
      <c r="F12" s="56"/>
      <c r="G12" s="57"/>
      <c r="H12" s="58"/>
      <c r="I12" s="59"/>
      <c r="J12" s="59"/>
      <c r="K12" s="60"/>
      <c r="L12" s="56" t="e">
        <f aca="false">SUM(#REF!)</f>
        <v>#REF!</v>
      </c>
      <c r="M12" s="61"/>
      <c r="N12" s="62"/>
      <c r="O12" s="63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5"/>
      <c r="AS12" s="65"/>
      <c r="AT12" s="56" t="e">
        <f aca="false">SUM(#REF!)</f>
        <v>#REF!</v>
      </c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56" t="e">
        <f aca="false">SUM(#REF!)</f>
        <v>#REF!</v>
      </c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56" t="e">
        <f aca="false">SUM(#REF!)</f>
        <v>#REF!</v>
      </c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56" t="e">
        <f aca="false">SUM(#REF!)</f>
        <v>#REF!</v>
      </c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56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6"/>
      <c r="HG12" s="67"/>
    </row>
    <row r="13" s="51" customFormat="true" ht="15" hidden="false" customHeight="true" outlineLevel="0" collapsed="false">
      <c r="A13" s="69" t="s">
        <v>66</v>
      </c>
      <c r="B13" s="69"/>
      <c r="C13" s="70"/>
      <c r="D13" s="70"/>
      <c r="E13" s="70"/>
      <c r="F13" s="70"/>
      <c r="G13" s="49"/>
      <c r="H13" s="48"/>
      <c r="I13" s="71" t="n">
        <f aca="false">H13*20%</f>
        <v>0</v>
      </c>
      <c r="J13" s="71" t="n">
        <f aca="false">H13+I13</f>
        <v>0</v>
      </c>
      <c r="K13" s="72"/>
      <c r="L13" s="73"/>
      <c r="M13" s="73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  <c r="GM13" s="74"/>
      <c r="GN13" s="74"/>
      <c r="GO13" s="74"/>
      <c r="GP13" s="74"/>
      <c r="GQ13" s="74"/>
      <c r="GR13" s="74"/>
      <c r="GS13" s="74"/>
      <c r="GT13" s="74"/>
      <c r="GU13" s="74"/>
      <c r="GV13" s="74"/>
      <c r="GW13" s="74"/>
      <c r="GX13" s="74"/>
      <c r="GY13" s="74"/>
      <c r="GZ13" s="74"/>
      <c r="HA13" s="74"/>
      <c r="HB13" s="74"/>
      <c r="HC13" s="74"/>
      <c r="HD13" s="74"/>
      <c r="HE13" s="74"/>
      <c r="HF13" s="74"/>
      <c r="HG13" s="74"/>
    </row>
    <row r="14" s="51" customFormat="true" ht="15" hidden="false" customHeight="false" outlineLevel="1" collapsed="false">
      <c r="A14" s="75" t="s">
        <v>33</v>
      </c>
      <c r="B14" s="76"/>
      <c r="C14" s="77"/>
      <c r="D14" s="78"/>
      <c r="E14" s="37"/>
      <c r="F14" s="37"/>
      <c r="G14" s="79" t="n">
        <v>1589.762</v>
      </c>
      <c r="H14" s="79" t="n">
        <f aca="false">G14*$I$4*$J$4</f>
        <v>1652.99478348355</v>
      </c>
      <c r="I14" s="80" t="n">
        <f aca="false">H14*20%</f>
        <v>330.59895669671</v>
      </c>
      <c r="J14" s="80" t="n">
        <f aca="false">H14+I14</f>
        <v>1983.59374018026</v>
      </c>
      <c r="K14" s="81" t="n">
        <f aca="false">D14*0.3</f>
        <v>0</v>
      </c>
      <c r="L14" s="82" t="n">
        <f aca="false">K14*E14</f>
        <v>0</v>
      </c>
      <c r="M14" s="83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65" t="n">
        <f aca="false">SUM(M14:AQ14)</f>
        <v>0</v>
      </c>
      <c r="AS14" s="65" t="n">
        <v>348</v>
      </c>
      <c r="AT14" s="85" t="n">
        <f aca="false">AS14*E14</f>
        <v>0</v>
      </c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 t="n">
        <v>70</v>
      </c>
      <c r="BF14" s="65"/>
      <c r="BG14" s="65" t="n">
        <v>130</v>
      </c>
      <c r="BH14" s="65"/>
      <c r="BI14" s="65"/>
      <c r="BJ14" s="65"/>
      <c r="BK14" s="65"/>
      <c r="BL14" s="65"/>
      <c r="BM14" s="65"/>
      <c r="BN14" s="65"/>
      <c r="BO14" s="65"/>
      <c r="BP14" s="65"/>
      <c r="BQ14" s="65" t="n">
        <v>151.5</v>
      </c>
      <c r="BR14" s="65"/>
      <c r="BS14" s="65"/>
      <c r="BT14" s="65"/>
      <c r="BU14" s="65"/>
      <c r="BV14" s="65"/>
      <c r="BW14" s="65"/>
      <c r="BX14" s="65"/>
      <c r="BY14" s="65" t="n">
        <f aca="false">SUM(AU14:BX14)</f>
        <v>351.5</v>
      </c>
      <c r="BZ14" s="65"/>
      <c r="CA14" s="8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 t="n">
        <f aca="false">SUM(CB14:DE14)</f>
        <v>0</v>
      </c>
      <c r="DG14" s="65"/>
      <c r="DH14" s="8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 t="n">
        <f aca="false">SUM(DI14:EL14)</f>
        <v>0</v>
      </c>
      <c r="EO14" s="65"/>
      <c r="EP14" s="8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 t="n">
        <f aca="false">SUM(EQ14:FT14)</f>
        <v>0</v>
      </c>
      <c r="FW14" s="65"/>
      <c r="FX14" s="8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86" t="n">
        <f aca="false">HE14*E14</f>
        <v>0</v>
      </c>
      <c r="HG14" s="67"/>
    </row>
    <row r="15" s="51" customFormat="true" ht="15" hidden="false" customHeight="false" outlineLevel="1" collapsed="false">
      <c r="A15" s="75"/>
      <c r="B15" s="54" t="s">
        <v>65</v>
      </c>
      <c r="C15" s="77"/>
      <c r="D15" s="37"/>
      <c r="E15" s="39"/>
      <c r="F15" s="87" t="n">
        <f aca="false">SUM(F14:F14)</f>
        <v>0</v>
      </c>
      <c r="G15" s="88"/>
      <c r="H15" s="88"/>
      <c r="I15" s="80"/>
      <c r="J15" s="80"/>
      <c r="K15" s="81"/>
      <c r="L15" s="87" t="n">
        <f aca="false">SUM(L14:L14)</f>
        <v>0</v>
      </c>
      <c r="M15" s="83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7" t="n">
        <f aca="false">SUM(AT14:AT14)</f>
        <v>0</v>
      </c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4"/>
      <c r="BW15" s="84"/>
      <c r="BX15" s="84"/>
      <c r="BY15" s="84"/>
      <c r="BZ15" s="84"/>
      <c r="CA15" s="87" t="n">
        <f aca="false">SUM(CA14:CA14)</f>
        <v>0</v>
      </c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84"/>
      <c r="CN15" s="84"/>
      <c r="CO15" s="84"/>
      <c r="CP15" s="84"/>
      <c r="CQ15" s="84"/>
      <c r="CR15" s="84"/>
      <c r="CS15" s="84"/>
      <c r="CT15" s="84"/>
      <c r="CU15" s="84"/>
      <c r="CV15" s="84"/>
      <c r="CW15" s="84"/>
      <c r="CX15" s="84"/>
      <c r="CY15" s="84"/>
      <c r="CZ15" s="84"/>
      <c r="DA15" s="84"/>
      <c r="DB15" s="84"/>
      <c r="DC15" s="84"/>
      <c r="DD15" s="84"/>
      <c r="DE15" s="84"/>
      <c r="DF15" s="84"/>
      <c r="DG15" s="84"/>
      <c r="DH15" s="87" t="n">
        <f aca="false">SUM(DH14:DH14)</f>
        <v>0</v>
      </c>
      <c r="DI15" s="84"/>
      <c r="DJ15" s="84"/>
      <c r="DK15" s="84"/>
      <c r="DL15" s="84"/>
      <c r="DM15" s="84"/>
      <c r="DN15" s="84"/>
      <c r="DO15" s="84"/>
      <c r="DP15" s="84"/>
      <c r="DQ15" s="84"/>
      <c r="DR15" s="84"/>
      <c r="DS15" s="84"/>
      <c r="DT15" s="84"/>
      <c r="DU15" s="84"/>
      <c r="DV15" s="84"/>
      <c r="DW15" s="84"/>
      <c r="DX15" s="84"/>
      <c r="DY15" s="84"/>
      <c r="DZ15" s="84"/>
      <c r="EA15" s="84"/>
      <c r="EB15" s="84"/>
      <c r="EC15" s="84"/>
      <c r="ED15" s="84"/>
      <c r="EE15" s="84"/>
      <c r="EF15" s="84"/>
      <c r="EG15" s="84"/>
      <c r="EH15" s="84"/>
      <c r="EI15" s="84"/>
      <c r="EJ15" s="84"/>
      <c r="EK15" s="84"/>
      <c r="EL15" s="84"/>
      <c r="EM15" s="84"/>
      <c r="EN15" s="84"/>
      <c r="EO15" s="84"/>
      <c r="EP15" s="87" t="n">
        <f aca="false">SUM(EP14:EP14)</f>
        <v>0</v>
      </c>
      <c r="EQ15" s="84"/>
      <c r="ER15" s="84"/>
      <c r="ES15" s="84"/>
      <c r="ET15" s="84"/>
      <c r="EU15" s="84"/>
      <c r="EV15" s="84"/>
      <c r="EW15" s="84"/>
      <c r="EX15" s="84"/>
      <c r="EY15" s="84"/>
      <c r="EZ15" s="84"/>
      <c r="FA15" s="84"/>
      <c r="FB15" s="84"/>
      <c r="FC15" s="84"/>
      <c r="FD15" s="84"/>
      <c r="FE15" s="84"/>
      <c r="FF15" s="84"/>
      <c r="FG15" s="84"/>
      <c r="FH15" s="84"/>
      <c r="FI15" s="84"/>
      <c r="FJ15" s="84"/>
      <c r="FK15" s="84"/>
      <c r="FL15" s="84"/>
      <c r="FM15" s="84"/>
      <c r="FN15" s="84"/>
      <c r="FO15" s="84"/>
      <c r="FP15" s="84"/>
      <c r="FQ15" s="84"/>
      <c r="FR15" s="84"/>
      <c r="FS15" s="84"/>
      <c r="FT15" s="84"/>
      <c r="FU15" s="84"/>
      <c r="FV15" s="84"/>
      <c r="FW15" s="84"/>
      <c r="FX15" s="87" t="n">
        <f aca="false">SUM(FX14:FX14)</f>
        <v>0</v>
      </c>
      <c r="FY15" s="84"/>
      <c r="FZ15" s="84"/>
      <c r="GA15" s="84"/>
      <c r="GB15" s="84"/>
      <c r="GC15" s="84"/>
      <c r="GD15" s="84"/>
      <c r="GE15" s="84"/>
      <c r="GF15" s="84"/>
      <c r="GG15" s="84"/>
      <c r="GH15" s="84"/>
      <c r="GI15" s="84"/>
      <c r="GJ15" s="84"/>
      <c r="GK15" s="84"/>
      <c r="GL15" s="84"/>
      <c r="GM15" s="84"/>
      <c r="GN15" s="84"/>
      <c r="GO15" s="84"/>
      <c r="GP15" s="84"/>
      <c r="GQ15" s="84"/>
      <c r="GR15" s="84"/>
      <c r="GS15" s="84"/>
      <c r="GT15" s="84"/>
      <c r="GU15" s="84"/>
      <c r="GV15" s="84"/>
      <c r="GW15" s="84"/>
      <c r="GX15" s="84"/>
      <c r="GY15" s="84"/>
      <c r="GZ15" s="84"/>
      <c r="HA15" s="84"/>
      <c r="HB15" s="84"/>
      <c r="HC15" s="84"/>
      <c r="HD15" s="84"/>
      <c r="HE15" s="84"/>
      <c r="HF15" s="87" t="n">
        <f aca="false">SUM(HF14:HF14)</f>
        <v>0</v>
      </c>
      <c r="HG15" s="84"/>
    </row>
    <row r="16" s="68" customFormat="true" ht="15" hidden="false" customHeight="false" outlineLevel="0" collapsed="false">
      <c r="A16" s="45" t="s">
        <v>67</v>
      </c>
      <c r="B16" s="45"/>
      <c r="C16" s="89"/>
      <c r="D16" s="90"/>
      <c r="E16" s="91"/>
      <c r="F16" s="91"/>
      <c r="G16" s="92"/>
      <c r="H16" s="92"/>
      <c r="I16" s="71" t="n">
        <f aca="false">H16*20%</f>
        <v>0</v>
      </c>
      <c r="J16" s="71" t="n">
        <f aca="false">H16+I16</f>
        <v>0</v>
      </c>
      <c r="K16" s="93"/>
      <c r="L16" s="93"/>
      <c r="M16" s="93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94"/>
      <c r="CA16" s="94"/>
      <c r="CB16" s="94"/>
      <c r="CC16" s="94"/>
      <c r="CD16" s="94"/>
      <c r="CE16" s="94"/>
      <c r="CF16" s="94"/>
      <c r="CG16" s="94"/>
      <c r="CH16" s="94"/>
      <c r="CI16" s="94"/>
      <c r="CJ16" s="94"/>
      <c r="CK16" s="94"/>
      <c r="CL16" s="94"/>
      <c r="CM16" s="94"/>
      <c r="CN16" s="94"/>
      <c r="CO16" s="94"/>
      <c r="CP16" s="94"/>
      <c r="CQ16" s="94"/>
      <c r="CR16" s="94"/>
      <c r="CS16" s="94"/>
      <c r="CT16" s="94"/>
      <c r="CU16" s="94"/>
      <c r="CV16" s="94"/>
      <c r="CW16" s="94"/>
      <c r="CX16" s="94"/>
      <c r="CY16" s="94"/>
      <c r="CZ16" s="94"/>
      <c r="DA16" s="94"/>
      <c r="DB16" s="94"/>
      <c r="DC16" s="94"/>
      <c r="DD16" s="94"/>
      <c r="DE16" s="94"/>
      <c r="DF16" s="94"/>
      <c r="DG16" s="94"/>
      <c r="DH16" s="94"/>
      <c r="DI16" s="94"/>
      <c r="DJ16" s="94"/>
      <c r="DK16" s="94"/>
      <c r="DL16" s="94"/>
      <c r="DM16" s="94"/>
      <c r="DN16" s="94"/>
      <c r="DO16" s="94"/>
      <c r="DP16" s="94"/>
      <c r="DQ16" s="94"/>
      <c r="DR16" s="94"/>
      <c r="DS16" s="94"/>
      <c r="DT16" s="94"/>
      <c r="DU16" s="94"/>
      <c r="DV16" s="94"/>
      <c r="DW16" s="94"/>
      <c r="DX16" s="94"/>
      <c r="DY16" s="94"/>
      <c r="DZ16" s="94"/>
      <c r="EA16" s="94"/>
      <c r="EB16" s="94"/>
      <c r="EC16" s="94"/>
      <c r="ED16" s="94"/>
      <c r="EE16" s="94"/>
      <c r="EF16" s="94"/>
      <c r="EG16" s="94"/>
      <c r="EH16" s="94"/>
      <c r="EI16" s="94"/>
      <c r="EJ16" s="94"/>
      <c r="EK16" s="94"/>
      <c r="EL16" s="94"/>
      <c r="EM16" s="94"/>
      <c r="EN16" s="94"/>
      <c r="EO16" s="94"/>
      <c r="EP16" s="94"/>
      <c r="EQ16" s="94"/>
      <c r="ER16" s="94"/>
      <c r="ES16" s="94"/>
      <c r="ET16" s="94"/>
      <c r="EU16" s="94"/>
      <c r="EV16" s="94"/>
      <c r="EW16" s="94"/>
      <c r="EX16" s="94"/>
      <c r="EY16" s="94"/>
      <c r="EZ16" s="94"/>
      <c r="FA16" s="94"/>
      <c r="FB16" s="94"/>
      <c r="FC16" s="94"/>
      <c r="FD16" s="94"/>
      <c r="FE16" s="94"/>
      <c r="FF16" s="94"/>
      <c r="FG16" s="94"/>
      <c r="FH16" s="94"/>
      <c r="FI16" s="94"/>
      <c r="FJ16" s="94"/>
      <c r="FK16" s="94"/>
      <c r="FL16" s="94"/>
      <c r="FM16" s="94"/>
      <c r="FN16" s="94"/>
      <c r="FO16" s="94"/>
      <c r="FP16" s="94"/>
      <c r="FQ16" s="94"/>
      <c r="FR16" s="94"/>
      <c r="FS16" s="94"/>
      <c r="FT16" s="94"/>
      <c r="FU16" s="94"/>
      <c r="FV16" s="94"/>
      <c r="FW16" s="94"/>
      <c r="FX16" s="94"/>
      <c r="FY16" s="94"/>
      <c r="FZ16" s="94"/>
      <c r="GA16" s="94"/>
      <c r="GB16" s="94"/>
      <c r="GC16" s="94"/>
      <c r="GD16" s="94"/>
      <c r="GE16" s="94"/>
      <c r="GF16" s="94"/>
      <c r="GG16" s="94"/>
      <c r="GH16" s="94"/>
      <c r="GI16" s="94"/>
      <c r="GJ16" s="94"/>
      <c r="GK16" s="94"/>
      <c r="GL16" s="94"/>
      <c r="GM16" s="94"/>
      <c r="GN16" s="94"/>
      <c r="GO16" s="94"/>
      <c r="GP16" s="94"/>
      <c r="GQ16" s="94"/>
      <c r="GR16" s="94"/>
      <c r="GS16" s="94"/>
      <c r="GT16" s="94"/>
      <c r="GU16" s="94"/>
      <c r="GV16" s="94"/>
      <c r="GW16" s="94"/>
      <c r="GX16" s="94"/>
      <c r="GY16" s="94"/>
      <c r="GZ16" s="94"/>
      <c r="HA16" s="94"/>
      <c r="HB16" s="94"/>
      <c r="HC16" s="94"/>
      <c r="HD16" s="94"/>
      <c r="HE16" s="94"/>
      <c r="HF16" s="94"/>
      <c r="HG16" s="94"/>
    </row>
    <row r="17" s="51" customFormat="true" ht="15" hidden="false" customHeight="false" outlineLevel="1" collapsed="false">
      <c r="A17" s="95" t="n">
        <v>3</v>
      </c>
      <c r="B17" s="76"/>
      <c r="C17" s="77"/>
      <c r="D17" s="96"/>
      <c r="E17" s="37"/>
      <c r="F17" s="37"/>
      <c r="G17" s="97" t="n">
        <v>328.288</v>
      </c>
      <c r="H17" s="79" t="n">
        <f aca="false">G17*$I$4*$J$4</f>
        <v>341.345655186278</v>
      </c>
      <c r="I17" s="80" t="n">
        <f aca="false">H17*20%</f>
        <v>68.2691310372555</v>
      </c>
      <c r="J17" s="80" t="n">
        <f aca="false">H17+I17</f>
        <v>409.614786223533</v>
      </c>
      <c r="K17" s="98"/>
      <c r="L17" s="98"/>
      <c r="M17" s="99"/>
      <c r="N17" s="100"/>
      <c r="O17" s="100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65" t="n">
        <f aca="false">SUM(M17:AQ17)</f>
        <v>0</v>
      </c>
      <c r="AS17" s="65" t="n">
        <v>1120</v>
      </c>
      <c r="AT17" s="85" t="n">
        <f aca="false">AS17*E17</f>
        <v>0</v>
      </c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 t="n">
        <f aca="false">SUM(AU17:BX17)</f>
        <v>0</v>
      </c>
      <c r="BZ17" s="96" t="n">
        <v>1120</v>
      </c>
      <c r="CA17" s="80" t="n">
        <f aca="false">J17*1000</f>
        <v>409614.786223533</v>
      </c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 t="n">
        <f aca="false">SUM(CB17:DE17)</f>
        <v>0</v>
      </c>
      <c r="DG17" s="96" t="n">
        <v>0</v>
      </c>
      <c r="DH17" s="80" t="n">
        <f aca="false">AQ17*1000</f>
        <v>0</v>
      </c>
      <c r="DI17" s="65"/>
      <c r="DJ17" s="65"/>
      <c r="DK17" s="65"/>
      <c r="DL17" s="65"/>
      <c r="DM17" s="65"/>
      <c r="DN17" s="65"/>
      <c r="DO17" s="65" t="n">
        <v>1120</v>
      </c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 t="n">
        <f aca="false">SUM(DI17:EL17)</f>
        <v>1120</v>
      </c>
      <c r="EO17" s="96" t="n">
        <v>0</v>
      </c>
      <c r="EP17" s="80" t="n">
        <f aca="false">BY17*1000</f>
        <v>0</v>
      </c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  <c r="FD17" s="65"/>
      <c r="FE17" s="65"/>
      <c r="FF17" s="65"/>
      <c r="FG17" s="65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65"/>
      <c r="FU17" s="65"/>
      <c r="FV17" s="65" t="n">
        <f aca="false">SUM(EQ17:FT17)</f>
        <v>0</v>
      </c>
      <c r="FW17" s="96" t="n">
        <v>0</v>
      </c>
      <c r="FX17" s="80" t="n">
        <f aca="false">DG17*1000</f>
        <v>0</v>
      </c>
      <c r="FY17" s="65"/>
      <c r="FZ17" s="65"/>
      <c r="GA17" s="65"/>
      <c r="GB17" s="65"/>
      <c r="GC17" s="65"/>
      <c r="GD17" s="65"/>
      <c r="GE17" s="65"/>
      <c r="GF17" s="65"/>
      <c r="GG17" s="65"/>
      <c r="GH17" s="65"/>
      <c r="GI17" s="65"/>
      <c r="GJ17" s="65"/>
      <c r="GK17" s="65"/>
      <c r="GL17" s="65"/>
      <c r="GM17" s="65"/>
      <c r="GN17" s="65"/>
      <c r="GO17" s="65"/>
      <c r="GP17" s="65"/>
      <c r="GQ17" s="65"/>
      <c r="GR17" s="65"/>
      <c r="GS17" s="65"/>
      <c r="GT17" s="65"/>
      <c r="GU17" s="65"/>
      <c r="GV17" s="65"/>
      <c r="GW17" s="65"/>
      <c r="GX17" s="65"/>
      <c r="GY17" s="65"/>
      <c r="GZ17" s="65"/>
      <c r="HA17" s="65"/>
      <c r="HB17" s="65"/>
      <c r="HC17" s="65"/>
      <c r="HD17" s="65"/>
      <c r="HE17" s="65"/>
      <c r="HF17" s="86" t="n">
        <f aca="false">HE17*E17</f>
        <v>0</v>
      </c>
      <c r="HG17" s="67"/>
    </row>
    <row r="18" s="51" customFormat="true" ht="15" hidden="false" customHeight="false" outlineLevel="1" collapsed="false">
      <c r="A18" s="95"/>
      <c r="B18" s="102" t="s">
        <v>68</v>
      </c>
      <c r="C18" s="77"/>
      <c r="D18" s="96"/>
      <c r="E18" s="37"/>
      <c r="F18" s="37"/>
      <c r="G18" s="97"/>
      <c r="H18" s="79" t="n">
        <f aca="false">G18*$I$4*$J$4</f>
        <v>0</v>
      </c>
      <c r="I18" s="80" t="n">
        <f aca="false">H18*20%</f>
        <v>0</v>
      </c>
      <c r="J18" s="80" t="n">
        <f aca="false">H18+I18</f>
        <v>0</v>
      </c>
      <c r="K18" s="98"/>
      <c r="L18" s="98"/>
      <c r="M18" s="99"/>
      <c r="N18" s="100"/>
      <c r="O18" s="100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 t="n">
        <f aca="false">SUM(AU18:BX18)</f>
        <v>0</v>
      </c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 t="n">
        <f aca="false">SUM(CB18:DE18)</f>
        <v>0</v>
      </c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 t="n">
        <f aca="false">SUM(DI18:EL18)</f>
        <v>0</v>
      </c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 t="n">
        <f aca="false">SUM(EQ18:FT18)</f>
        <v>0</v>
      </c>
      <c r="FW18" s="65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  <c r="HB18" s="65"/>
      <c r="HC18" s="65"/>
      <c r="HD18" s="65"/>
      <c r="HE18" s="65"/>
      <c r="HF18" s="86"/>
      <c r="HG18" s="67"/>
    </row>
    <row r="19" s="20" customFormat="true" ht="20.25" hidden="false" customHeight="true" outlineLevel="1" collapsed="false">
      <c r="A19" s="95"/>
      <c r="B19" s="103"/>
      <c r="C19" s="77"/>
      <c r="D19" s="37"/>
      <c r="E19" s="37"/>
      <c r="F19" s="37"/>
      <c r="G19" s="97" t="n">
        <v>708.188</v>
      </c>
      <c r="H19" s="79" t="n">
        <f aca="false">G19*$I$4*$J$4</f>
        <v>736.356177670398</v>
      </c>
      <c r="I19" s="80" t="n">
        <f aca="false">H19*20%</f>
        <v>147.27123553408</v>
      </c>
      <c r="J19" s="80" t="n">
        <f aca="false">H19+I19</f>
        <v>883.627413204477</v>
      </c>
      <c r="K19" s="98"/>
      <c r="L19" s="98"/>
      <c r="M19" s="99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65" t="n">
        <f aca="false">SUM(M19:AQ19)</f>
        <v>0</v>
      </c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 t="n">
        <f aca="false">SUM(AU19:BX19)</f>
        <v>0</v>
      </c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 t="n">
        <f aca="false">SUM(CB19:DE19)</f>
        <v>0</v>
      </c>
      <c r="DG19" s="65" t="n">
        <v>1000</v>
      </c>
      <c r="DH19" s="104" t="e">
        <f aca="false">J19/D19*DG19*1000</f>
        <v>#DIV/0!</v>
      </c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 t="n">
        <v>1070</v>
      </c>
      <c r="DT19" s="65" t="n">
        <v>310</v>
      </c>
      <c r="DU19" s="65" t="n">
        <v>120</v>
      </c>
      <c r="DV19" s="65"/>
      <c r="DW19" s="65"/>
      <c r="DX19" s="65"/>
      <c r="DY19" s="65"/>
      <c r="DZ19" s="65" t="n">
        <v>245</v>
      </c>
      <c r="EA19" s="65"/>
      <c r="EB19" s="65" t="n">
        <v>189</v>
      </c>
      <c r="EC19" s="65"/>
      <c r="ED19" s="65"/>
      <c r="EE19" s="65"/>
      <c r="EF19" s="65"/>
      <c r="EG19" s="65"/>
      <c r="EH19" s="65" t="n">
        <v>280</v>
      </c>
      <c r="EI19" s="65"/>
      <c r="EJ19" s="65"/>
      <c r="EK19" s="65"/>
      <c r="EL19" s="65"/>
      <c r="EM19" s="65"/>
      <c r="EN19" s="65" t="n">
        <f aca="false">SUM(DI19:EL19)</f>
        <v>2214</v>
      </c>
      <c r="EO19" s="65"/>
      <c r="EP19" s="104"/>
      <c r="EQ19" s="65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5"/>
      <c r="FG19" s="65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5"/>
      <c r="FV19" s="65" t="n">
        <f aca="false">SUM(EQ19:FT19)</f>
        <v>0</v>
      </c>
      <c r="FW19" s="65"/>
      <c r="FX19" s="104"/>
      <c r="FY19" s="65"/>
      <c r="FZ19" s="65"/>
      <c r="GA19" s="65"/>
      <c r="GB19" s="65"/>
      <c r="GC19" s="65"/>
      <c r="GD19" s="65"/>
      <c r="GE19" s="65"/>
      <c r="GF19" s="65"/>
      <c r="GG19" s="65"/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5"/>
      <c r="GU19" s="65"/>
      <c r="GV19" s="65"/>
      <c r="GW19" s="65"/>
      <c r="GX19" s="65"/>
      <c r="GY19" s="65"/>
      <c r="GZ19" s="65"/>
      <c r="HA19" s="65"/>
      <c r="HB19" s="65"/>
      <c r="HC19" s="65"/>
      <c r="HD19" s="65"/>
      <c r="HE19" s="65"/>
      <c r="HF19" s="86" t="n">
        <f aca="false">HE19*E19</f>
        <v>0</v>
      </c>
      <c r="HG19" s="67"/>
    </row>
    <row r="20" s="20" customFormat="true" ht="15" hidden="false" customHeight="false" outlineLevel="1" collapsed="false">
      <c r="A20" s="95"/>
      <c r="B20" s="102" t="s">
        <v>69</v>
      </c>
      <c r="C20" s="77"/>
      <c r="D20" s="37"/>
      <c r="E20" s="37"/>
      <c r="F20" s="37"/>
      <c r="G20" s="97"/>
      <c r="H20" s="79"/>
      <c r="I20" s="80" t="n">
        <f aca="false">H20*20%</f>
        <v>0</v>
      </c>
      <c r="J20" s="80" t="n">
        <f aca="false">H20+I20</f>
        <v>0</v>
      </c>
      <c r="K20" s="98"/>
      <c r="L20" s="98"/>
      <c r="M20" s="99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 t="n">
        <f aca="false">SUM(AU20:BX20)</f>
        <v>0</v>
      </c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 t="n">
        <f aca="false">SUM(CB20:DE20)</f>
        <v>0</v>
      </c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 t="n">
        <f aca="false">SUM(DI20:EL20)</f>
        <v>0</v>
      </c>
      <c r="EO20" s="65"/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5"/>
      <c r="FG20" s="65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5"/>
      <c r="FV20" s="65" t="n">
        <f aca="false">SUM(EQ20:FT20)</f>
        <v>0</v>
      </c>
      <c r="FW20" s="65"/>
      <c r="FX20" s="65"/>
      <c r="FY20" s="65"/>
      <c r="FZ20" s="65"/>
      <c r="GA20" s="65"/>
      <c r="GB20" s="65"/>
      <c r="GC20" s="65"/>
      <c r="GD20" s="65"/>
      <c r="GE20" s="65"/>
      <c r="GF20" s="65"/>
      <c r="GG20" s="65"/>
      <c r="GH20" s="65"/>
      <c r="GI20" s="65"/>
      <c r="GJ20" s="65"/>
      <c r="GK20" s="65"/>
      <c r="GL20" s="65"/>
      <c r="GM20" s="65"/>
      <c r="GN20" s="65"/>
      <c r="GO20" s="65"/>
      <c r="GP20" s="65"/>
      <c r="GQ20" s="65"/>
      <c r="GR20" s="65"/>
      <c r="GS20" s="65"/>
      <c r="GT20" s="65"/>
      <c r="GU20" s="65"/>
      <c r="GV20" s="65"/>
      <c r="GW20" s="65"/>
      <c r="GX20" s="65"/>
      <c r="GY20" s="65"/>
      <c r="GZ20" s="65"/>
      <c r="HA20" s="65"/>
      <c r="HB20" s="65"/>
      <c r="HC20" s="65"/>
      <c r="HD20" s="65"/>
      <c r="HE20" s="65"/>
      <c r="HF20" s="86" t="n">
        <f aca="false">HE20*E20</f>
        <v>0</v>
      </c>
      <c r="HG20" s="67"/>
    </row>
    <row r="21" s="20" customFormat="true" ht="15" hidden="false" customHeight="false" outlineLevel="1" collapsed="false">
      <c r="A21" s="95"/>
      <c r="B21" s="103"/>
      <c r="C21" s="77"/>
      <c r="D21" s="37"/>
      <c r="E21" s="39"/>
      <c r="F21" s="39"/>
      <c r="G21" s="38"/>
      <c r="H21" s="79" t="n">
        <f aca="false">G21*$I$4*$J$4</f>
        <v>0</v>
      </c>
      <c r="I21" s="80" t="n">
        <f aca="false">H21*20%</f>
        <v>0</v>
      </c>
      <c r="J21" s="80" t="n">
        <f aca="false">H21+I21</f>
        <v>0</v>
      </c>
      <c r="K21" s="98"/>
      <c r="L21" s="98"/>
      <c r="M21" s="99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65" t="n">
        <f aca="false">SUM(M21:AQ21)</f>
        <v>0</v>
      </c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 t="n">
        <f aca="false">SUM(AU21:BX21)</f>
        <v>0</v>
      </c>
      <c r="BZ21" s="65"/>
      <c r="CA21" s="65"/>
      <c r="CB21" s="65"/>
      <c r="CC21" s="65"/>
      <c r="CD21" s="65"/>
      <c r="CE21" s="65"/>
      <c r="CF21" s="65"/>
      <c r="CG21" s="65"/>
      <c r="CH21" s="65"/>
      <c r="CI21" s="65"/>
      <c r="CJ21" s="65"/>
      <c r="CK21" s="65"/>
      <c r="CL21" s="65"/>
      <c r="CM21" s="65"/>
      <c r="CN21" s="65"/>
      <c r="CO21" s="65"/>
      <c r="CP21" s="65"/>
      <c r="CQ21" s="65"/>
      <c r="CR21" s="65"/>
      <c r="CS21" s="65"/>
      <c r="CT21" s="65"/>
      <c r="CU21" s="65"/>
      <c r="CV21" s="65"/>
      <c r="CW21" s="65"/>
      <c r="CX21" s="65"/>
      <c r="CY21" s="65"/>
      <c r="CZ21" s="65"/>
      <c r="DA21" s="65"/>
      <c r="DB21" s="65"/>
      <c r="DC21" s="65"/>
      <c r="DD21" s="65"/>
      <c r="DE21" s="65"/>
      <c r="DF21" s="65" t="n">
        <f aca="false">SUM(CB21:DE21)</f>
        <v>0</v>
      </c>
      <c r="DG21" s="65" t="n">
        <f aca="false">765.07</f>
        <v>765.07</v>
      </c>
      <c r="DH21" s="65"/>
      <c r="DI21" s="65"/>
      <c r="DJ21" s="65"/>
      <c r="DK21" s="65"/>
      <c r="DL21" s="65"/>
      <c r="DM21" s="65"/>
      <c r="DN21" s="65"/>
      <c r="DO21" s="65"/>
      <c r="DP21" s="65"/>
      <c r="DQ21" s="65"/>
      <c r="DR21" s="65"/>
      <c r="DS21" s="65"/>
      <c r="DT21" s="65"/>
      <c r="DU21" s="65"/>
      <c r="DV21" s="65"/>
      <c r="DW21" s="65"/>
      <c r="DX21" s="65"/>
      <c r="DY21" s="65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5" t="n">
        <f aca="false">SUM(DI21:EL21)</f>
        <v>0</v>
      </c>
      <c r="EO21" s="65" t="e">
        <f aca="false">D21/#REF!*#REF!</f>
        <v>#REF!</v>
      </c>
      <c r="EP21" s="65"/>
      <c r="EQ21" s="65"/>
      <c r="ER21" s="65"/>
      <c r="ES21" s="65"/>
      <c r="ET21" s="65"/>
      <c r="EU21" s="65" t="n">
        <v>267</v>
      </c>
      <c r="EV21" s="65"/>
      <c r="EW21" s="65" t="n">
        <v>191</v>
      </c>
      <c r="EX21" s="65" t="n">
        <v>77</v>
      </c>
      <c r="EY21" s="65" t="n">
        <v>77</v>
      </c>
      <c r="EZ21" s="65" t="n">
        <v>191</v>
      </c>
      <c r="FA21" s="65" t="n">
        <v>77</v>
      </c>
      <c r="FB21" s="65"/>
      <c r="FC21" s="65"/>
      <c r="FD21" s="65" t="n">
        <v>153</v>
      </c>
      <c r="FE21" s="65" t="n">
        <v>153</v>
      </c>
      <c r="FF21" s="65" t="n">
        <v>268</v>
      </c>
      <c r="FG21" s="65" t="n">
        <v>153</v>
      </c>
      <c r="FH21" s="65" t="n">
        <v>250</v>
      </c>
      <c r="FI21" s="65"/>
      <c r="FJ21" s="65"/>
      <c r="FK21" s="65"/>
      <c r="FL21" s="65"/>
      <c r="FM21" s="65"/>
      <c r="FN21" s="65"/>
      <c r="FO21" s="65"/>
      <c r="FP21" s="65"/>
      <c r="FQ21" s="65"/>
      <c r="FR21" s="65"/>
      <c r="FS21" s="65"/>
      <c r="FT21" s="65"/>
      <c r="FU21" s="65"/>
      <c r="FV21" s="65" t="n">
        <f aca="false">SUM(EQ21:FT21)</f>
        <v>1857</v>
      </c>
      <c r="FW21" s="65"/>
      <c r="FX21" s="105"/>
      <c r="FY21" s="65"/>
      <c r="FZ21" s="65"/>
      <c r="GA21" s="65"/>
      <c r="GB21" s="65"/>
      <c r="GC21" s="65"/>
      <c r="GD21" s="65"/>
      <c r="GE21" s="65"/>
      <c r="GF21" s="65"/>
      <c r="GG21" s="65"/>
      <c r="GH21" s="65"/>
      <c r="GI21" s="65"/>
      <c r="GJ21" s="65"/>
      <c r="GK21" s="65"/>
      <c r="GL21" s="65"/>
      <c r="GM21" s="65"/>
      <c r="GN21" s="65"/>
      <c r="GO21" s="65"/>
      <c r="GP21" s="65"/>
      <c r="GQ21" s="65"/>
      <c r="GR21" s="65"/>
      <c r="GS21" s="65"/>
      <c r="GT21" s="65"/>
      <c r="GU21" s="65"/>
      <c r="GV21" s="65"/>
      <c r="GW21" s="65"/>
      <c r="GX21" s="65"/>
      <c r="GY21" s="65"/>
      <c r="GZ21" s="65"/>
      <c r="HA21" s="65"/>
      <c r="HB21" s="65"/>
      <c r="HC21" s="65"/>
      <c r="HD21" s="65"/>
      <c r="HE21" s="65"/>
      <c r="HF21" s="86" t="n">
        <f aca="false">HE21*E21</f>
        <v>0</v>
      </c>
      <c r="HG21" s="67"/>
    </row>
    <row r="22" s="20" customFormat="true" ht="15" hidden="false" customHeight="false" outlineLevel="1" collapsed="false">
      <c r="A22" s="95"/>
      <c r="B22" s="54" t="s">
        <v>65</v>
      </c>
      <c r="C22" s="77"/>
      <c r="D22" s="37"/>
      <c r="E22" s="37"/>
      <c r="F22" s="56" t="n">
        <f aca="false">SUM(F17:F21)</f>
        <v>0</v>
      </c>
      <c r="G22" s="38"/>
      <c r="H22" s="79"/>
      <c r="I22" s="80"/>
      <c r="J22" s="80"/>
      <c r="K22" s="98"/>
      <c r="L22" s="56" t="n">
        <f aca="false">SUM(L17:L21)</f>
        <v>0</v>
      </c>
      <c r="M22" s="99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56" t="n">
        <f aca="false">SUM(AT17:AT21)</f>
        <v>0</v>
      </c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56" t="n">
        <f aca="false">SUM(CA17:CA21)</f>
        <v>409614.786223533</v>
      </c>
      <c r="CB22" s="100"/>
      <c r="CC22" s="100"/>
      <c r="CD22" s="100"/>
      <c r="CE22" s="100"/>
      <c r="CF22" s="100"/>
      <c r="CG22" s="100"/>
      <c r="CH22" s="100"/>
      <c r="CI22" s="100"/>
      <c r="CJ22" s="100"/>
      <c r="CK22" s="100"/>
      <c r="CL22" s="100"/>
      <c r="CM22" s="100"/>
      <c r="CN22" s="100"/>
      <c r="CO22" s="100"/>
      <c r="CP22" s="100"/>
      <c r="CQ22" s="100"/>
      <c r="CR22" s="100"/>
      <c r="CS22" s="100"/>
      <c r="CT22" s="100"/>
      <c r="CU22" s="100"/>
      <c r="CV22" s="100"/>
      <c r="CW22" s="100"/>
      <c r="CX22" s="100"/>
      <c r="CY22" s="100"/>
      <c r="CZ22" s="100"/>
      <c r="DA22" s="100"/>
      <c r="DB22" s="100"/>
      <c r="DC22" s="100"/>
      <c r="DD22" s="100"/>
      <c r="DE22" s="100"/>
      <c r="DF22" s="100"/>
      <c r="DG22" s="100"/>
      <c r="DH22" s="56" t="e">
        <f aca="false">SUM(DH17:DH21)</f>
        <v>#DIV/0!</v>
      </c>
      <c r="DI22" s="100"/>
      <c r="DJ22" s="100"/>
      <c r="DK22" s="100"/>
      <c r="DL22" s="100"/>
      <c r="DM22" s="100"/>
      <c r="DN22" s="100"/>
      <c r="DO22" s="100"/>
      <c r="DP22" s="100"/>
      <c r="DQ22" s="100"/>
      <c r="DR22" s="100"/>
      <c r="DS22" s="100"/>
      <c r="DT22" s="100"/>
      <c r="DU22" s="100"/>
      <c r="DV22" s="100"/>
      <c r="DW22" s="100"/>
      <c r="DX22" s="100"/>
      <c r="DY22" s="100"/>
      <c r="DZ22" s="100"/>
      <c r="EA22" s="100"/>
      <c r="EB22" s="100"/>
      <c r="EC22" s="100"/>
      <c r="ED22" s="100"/>
      <c r="EE22" s="100"/>
      <c r="EF22" s="100"/>
      <c r="EG22" s="100"/>
      <c r="EH22" s="100"/>
      <c r="EI22" s="100"/>
      <c r="EJ22" s="100"/>
      <c r="EK22" s="100"/>
      <c r="EL22" s="100"/>
      <c r="EM22" s="100"/>
      <c r="EN22" s="100"/>
      <c r="EO22" s="100"/>
      <c r="EP22" s="56" t="n">
        <f aca="false">SUM(EP17:EP21)</f>
        <v>0</v>
      </c>
      <c r="EQ22" s="100"/>
      <c r="ER22" s="100"/>
      <c r="ES22" s="100"/>
      <c r="ET22" s="100"/>
      <c r="EU22" s="100"/>
      <c r="EV22" s="100"/>
      <c r="EW22" s="100"/>
      <c r="EX22" s="100"/>
      <c r="EY22" s="100"/>
      <c r="EZ22" s="100"/>
      <c r="FA22" s="100"/>
      <c r="FB22" s="100"/>
      <c r="FC22" s="100"/>
      <c r="FD22" s="100"/>
      <c r="FE22" s="100"/>
      <c r="FF22" s="100"/>
      <c r="FG22" s="100"/>
      <c r="FH22" s="100"/>
      <c r="FI22" s="100"/>
      <c r="FJ22" s="100"/>
      <c r="FK22" s="100"/>
      <c r="FL22" s="100"/>
      <c r="FM22" s="100"/>
      <c r="FN22" s="100"/>
      <c r="FO22" s="100"/>
      <c r="FP22" s="100"/>
      <c r="FQ22" s="100"/>
      <c r="FR22" s="100"/>
      <c r="FS22" s="100"/>
      <c r="FT22" s="100"/>
      <c r="FU22" s="100"/>
      <c r="FV22" s="100"/>
      <c r="FW22" s="100"/>
      <c r="FX22" s="56" t="n">
        <f aca="false">SUM(FX17:FX21)</f>
        <v>0</v>
      </c>
      <c r="FY22" s="100"/>
      <c r="FZ22" s="100"/>
      <c r="GA22" s="100"/>
      <c r="GB22" s="100"/>
      <c r="GC22" s="100"/>
      <c r="GD22" s="100"/>
      <c r="GE22" s="100"/>
      <c r="GF22" s="100"/>
      <c r="GG22" s="100"/>
      <c r="GH22" s="100"/>
      <c r="GI22" s="100"/>
      <c r="GJ22" s="100"/>
      <c r="GK22" s="100"/>
      <c r="GL22" s="100"/>
      <c r="GM22" s="100"/>
      <c r="GN22" s="100"/>
      <c r="GO22" s="100"/>
      <c r="GP22" s="100"/>
      <c r="GQ22" s="100"/>
      <c r="GR22" s="100"/>
      <c r="GS22" s="100"/>
      <c r="GT22" s="100"/>
      <c r="GU22" s="100"/>
      <c r="GV22" s="100"/>
      <c r="GW22" s="100"/>
      <c r="GX22" s="100"/>
      <c r="GY22" s="100"/>
      <c r="GZ22" s="100"/>
      <c r="HA22" s="100"/>
      <c r="HB22" s="100"/>
      <c r="HC22" s="100"/>
      <c r="HD22" s="100"/>
      <c r="HE22" s="100"/>
      <c r="HF22" s="56" t="n">
        <f aca="false">SUM(HF17:HF21)</f>
        <v>0</v>
      </c>
      <c r="HG22" s="100"/>
    </row>
    <row r="23" s="51" customFormat="true" ht="15" hidden="false" customHeight="false" outlineLevel="0" collapsed="false">
      <c r="A23" s="45" t="s">
        <v>70</v>
      </c>
      <c r="B23" s="45"/>
      <c r="C23" s="46"/>
      <c r="D23" s="47"/>
      <c r="E23" s="47"/>
      <c r="F23" s="47"/>
      <c r="G23" s="106"/>
      <c r="H23" s="47"/>
      <c r="I23" s="71" t="n">
        <f aca="false">H23*20%</f>
        <v>0</v>
      </c>
      <c r="J23" s="71" t="n">
        <f aca="false">H23+I23</f>
        <v>0</v>
      </c>
      <c r="K23" s="107"/>
      <c r="L23" s="107"/>
      <c r="M23" s="108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  <c r="CD23" s="109"/>
      <c r="CE23" s="109"/>
      <c r="CF23" s="109"/>
      <c r="CG23" s="109"/>
      <c r="CH23" s="109"/>
      <c r="CI23" s="109"/>
      <c r="CJ23" s="109"/>
      <c r="CK23" s="109"/>
      <c r="CL23" s="109"/>
      <c r="CM23" s="109"/>
      <c r="CN23" s="109"/>
      <c r="CO23" s="109"/>
      <c r="CP23" s="109"/>
      <c r="CQ23" s="109"/>
      <c r="CR23" s="109"/>
      <c r="CS23" s="109"/>
      <c r="CT23" s="109"/>
      <c r="CU23" s="109"/>
      <c r="CV23" s="109"/>
      <c r="CW23" s="109"/>
      <c r="CX23" s="109"/>
      <c r="CY23" s="109"/>
      <c r="CZ23" s="109"/>
      <c r="DA23" s="109"/>
      <c r="DB23" s="109"/>
      <c r="DC23" s="109"/>
      <c r="DD23" s="109"/>
      <c r="DE23" s="109"/>
      <c r="DF23" s="109"/>
      <c r="DG23" s="109"/>
      <c r="DH23" s="109"/>
      <c r="DI23" s="109"/>
      <c r="DJ23" s="109"/>
      <c r="DK23" s="109"/>
      <c r="DL23" s="109"/>
      <c r="DM23" s="109"/>
      <c r="DN23" s="109"/>
      <c r="DO23" s="109"/>
      <c r="DP23" s="109"/>
      <c r="DQ23" s="109"/>
      <c r="DR23" s="109"/>
      <c r="DS23" s="109"/>
      <c r="DT23" s="109"/>
      <c r="DU23" s="109"/>
      <c r="DV23" s="109"/>
      <c r="DW23" s="109"/>
      <c r="DX23" s="109"/>
      <c r="DY23" s="109"/>
      <c r="DZ23" s="109"/>
      <c r="EA23" s="109"/>
      <c r="EB23" s="109"/>
      <c r="EC23" s="109"/>
      <c r="ED23" s="109"/>
      <c r="EE23" s="109"/>
      <c r="EF23" s="109"/>
      <c r="EG23" s="109"/>
      <c r="EH23" s="109"/>
      <c r="EI23" s="109"/>
      <c r="EJ23" s="109"/>
      <c r="EK23" s="109"/>
      <c r="EL23" s="109"/>
      <c r="EM23" s="109"/>
      <c r="EN23" s="109"/>
      <c r="EO23" s="109"/>
      <c r="EP23" s="109"/>
      <c r="EQ23" s="109"/>
      <c r="ER23" s="109"/>
      <c r="ES23" s="109"/>
      <c r="ET23" s="109"/>
      <c r="EU23" s="109"/>
      <c r="EV23" s="109"/>
      <c r="EW23" s="109"/>
      <c r="EX23" s="109"/>
      <c r="EY23" s="109"/>
      <c r="EZ23" s="109"/>
      <c r="FA23" s="109"/>
      <c r="FB23" s="109"/>
      <c r="FC23" s="109"/>
      <c r="FD23" s="109"/>
      <c r="FE23" s="109"/>
      <c r="FF23" s="109"/>
      <c r="FG23" s="109"/>
      <c r="FH23" s="109"/>
      <c r="FI23" s="109"/>
      <c r="FJ23" s="109"/>
      <c r="FK23" s="109"/>
      <c r="FL23" s="109"/>
      <c r="FM23" s="109"/>
      <c r="FN23" s="109"/>
      <c r="FO23" s="109"/>
      <c r="FP23" s="109"/>
      <c r="FQ23" s="109"/>
      <c r="FR23" s="109"/>
      <c r="FS23" s="109"/>
      <c r="FT23" s="109"/>
      <c r="FU23" s="109"/>
      <c r="FV23" s="109"/>
      <c r="FW23" s="109"/>
      <c r="FX23" s="109"/>
      <c r="FY23" s="109"/>
      <c r="FZ23" s="109"/>
      <c r="GA23" s="109"/>
      <c r="GB23" s="109"/>
      <c r="GC23" s="109"/>
      <c r="GD23" s="109"/>
      <c r="GE23" s="109"/>
      <c r="GF23" s="109"/>
      <c r="GG23" s="109"/>
      <c r="GH23" s="109"/>
      <c r="GI23" s="109"/>
      <c r="GJ23" s="109"/>
      <c r="GK23" s="109"/>
      <c r="GL23" s="109"/>
      <c r="GM23" s="109"/>
      <c r="GN23" s="109"/>
      <c r="GO23" s="109"/>
      <c r="GP23" s="109"/>
      <c r="GQ23" s="109"/>
      <c r="GR23" s="109"/>
      <c r="GS23" s="109"/>
      <c r="GT23" s="109"/>
      <c r="GU23" s="109"/>
      <c r="GV23" s="109"/>
      <c r="GW23" s="109"/>
      <c r="GX23" s="109"/>
      <c r="GY23" s="109"/>
      <c r="GZ23" s="109"/>
      <c r="HA23" s="109"/>
      <c r="HB23" s="109"/>
      <c r="HC23" s="109"/>
      <c r="HD23" s="109"/>
      <c r="HE23" s="109"/>
      <c r="HF23" s="109"/>
      <c r="HG23" s="109"/>
    </row>
    <row r="24" s="20" customFormat="true" ht="15" hidden="false" customHeight="false" outlineLevel="1" collapsed="false">
      <c r="A24" s="110" t="s">
        <v>35</v>
      </c>
      <c r="B24" s="111"/>
      <c r="C24" s="77"/>
      <c r="D24" s="37"/>
      <c r="E24" s="37"/>
      <c r="F24" s="37"/>
      <c r="G24" s="97" t="n">
        <v>339.093</v>
      </c>
      <c r="H24" s="79" t="n">
        <f aca="false">G24*$I$4*$J$4</f>
        <v>352.580424060826</v>
      </c>
      <c r="I24" s="80" t="n">
        <f aca="false">H24*20%</f>
        <v>70.5160848121652</v>
      </c>
      <c r="J24" s="80" t="n">
        <f aca="false">H24+I24</f>
        <v>423.096508872991</v>
      </c>
      <c r="K24" s="98"/>
      <c r="L24" s="98"/>
      <c r="M24" s="99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  <c r="BI24" s="100"/>
      <c r="BJ24" s="100"/>
      <c r="BK24" s="100"/>
      <c r="BL24" s="100"/>
      <c r="BM24" s="100"/>
      <c r="BN24" s="100"/>
      <c r="BO24" s="100"/>
      <c r="BP24" s="100"/>
      <c r="BQ24" s="100"/>
      <c r="BR24" s="100"/>
      <c r="BS24" s="100"/>
      <c r="BT24" s="100"/>
      <c r="BU24" s="100"/>
      <c r="BV24" s="100"/>
      <c r="BW24" s="100"/>
      <c r="BX24" s="100"/>
      <c r="BY24" s="100"/>
      <c r="BZ24" s="100"/>
      <c r="CA24" s="100"/>
      <c r="CB24" s="100"/>
      <c r="CC24" s="100"/>
      <c r="CD24" s="100"/>
      <c r="CE24" s="100"/>
      <c r="CF24" s="100"/>
      <c r="CG24" s="100"/>
      <c r="CH24" s="100"/>
      <c r="CI24" s="100"/>
      <c r="CJ24" s="100"/>
      <c r="CK24" s="100"/>
      <c r="CL24" s="100"/>
      <c r="CM24" s="100"/>
      <c r="CN24" s="100"/>
      <c r="CO24" s="100"/>
      <c r="CP24" s="100"/>
      <c r="CQ24" s="100"/>
      <c r="CR24" s="100"/>
      <c r="CS24" s="100"/>
      <c r="CT24" s="100"/>
      <c r="CU24" s="100"/>
      <c r="CV24" s="100"/>
      <c r="CW24" s="100"/>
      <c r="CX24" s="100"/>
      <c r="CY24" s="100" t="n">
        <v>33</v>
      </c>
      <c r="CZ24" s="100"/>
      <c r="DA24" s="100"/>
      <c r="DB24" s="100"/>
      <c r="DC24" s="100"/>
      <c r="DD24" s="100"/>
      <c r="DE24" s="100"/>
      <c r="DF24" s="65" t="n">
        <f aca="false">SUM(CB24:DE24)</f>
        <v>33</v>
      </c>
      <c r="DG24" s="100"/>
      <c r="DH24" s="100"/>
      <c r="DI24" s="100"/>
      <c r="DJ24" s="100"/>
      <c r="DK24" s="100"/>
      <c r="DL24" s="100"/>
      <c r="DM24" s="100"/>
      <c r="DN24" s="100"/>
      <c r="DO24" s="100"/>
      <c r="DP24" s="100"/>
      <c r="DQ24" s="100"/>
      <c r="DR24" s="100"/>
      <c r="DS24" s="100"/>
      <c r="DT24" s="100"/>
      <c r="DU24" s="100"/>
      <c r="DV24" s="100"/>
      <c r="DW24" s="100"/>
      <c r="DX24" s="100"/>
      <c r="DY24" s="100"/>
      <c r="DZ24" s="100"/>
      <c r="EA24" s="100"/>
      <c r="EB24" s="100"/>
      <c r="EC24" s="100"/>
      <c r="ED24" s="100"/>
      <c r="EE24" s="100"/>
      <c r="EF24" s="100"/>
      <c r="EG24" s="100"/>
      <c r="EH24" s="100"/>
      <c r="EI24" s="100"/>
      <c r="EJ24" s="100"/>
      <c r="EK24" s="100"/>
      <c r="EL24" s="100"/>
      <c r="EM24" s="100"/>
      <c r="EN24" s="65" t="n">
        <f aca="false">SUM(DI24:EL24)</f>
        <v>0</v>
      </c>
      <c r="EO24" s="100"/>
      <c r="EP24" s="100"/>
      <c r="EQ24" s="100"/>
      <c r="ER24" s="100"/>
      <c r="ES24" s="100"/>
      <c r="ET24" s="100"/>
      <c r="EU24" s="100"/>
      <c r="EV24" s="100"/>
      <c r="EW24" s="100"/>
      <c r="EX24" s="100"/>
      <c r="EY24" s="100"/>
      <c r="EZ24" s="100"/>
      <c r="FA24" s="100"/>
      <c r="FB24" s="100"/>
      <c r="FC24" s="100"/>
      <c r="FD24" s="100"/>
      <c r="FE24" s="100"/>
      <c r="FF24" s="100"/>
      <c r="FG24" s="100"/>
      <c r="FH24" s="100"/>
      <c r="FI24" s="100"/>
      <c r="FJ24" s="100"/>
      <c r="FK24" s="100"/>
      <c r="FL24" s="100"/>
      <c r="FM24" s="100"/>
      <c r="FN24" s="100"/>
      <c r="FO24" s="100"/>
      <c r="FP24" s="100"/>
      <c r="FQ24" s="100"/>
      <c r="FR24" s="100"/>
      <c r="FS24" s="100"/>
      <c r="FT24" s="100"/>
      <c r="FU24" s="100"/>
      <c r="FV24" s="65" t="n">
        <f aca="false">SUM(EQ24:FT24)</f>
        <v>0</v>
      </c>
      <c r="FW24" s="100"/>
      <c r="FX24" s="100"/>
      <c r="FY24" s="100"/>
      <c r="FZ24" s="100"/>
      <c r="GA24" s="100"/>
      <c r="GB24" s="100"/>
      <c r="GC24" s="100"/>
      <c r="GD24" s="100"/>
      <c r="GE24" s="100"/>
      <c r="GF24" s="100"/>
      <c r="GG24" s="100"/>
      <c r="GH24" s="100"/>
      <c r="GI24" s="100"/>
      <c r="GJ24" s="100"/>
      <c r="GK24" s="100"/>
      <c r="GL24" s="100"/>
      <c r="GM24" s="100"/>
      <c r="GN24" s="100"/>
      <c r="GO24" s="100"/>
      <c r="GP24" s="100"/>
      <c r="GQ24" s="100"/>
      <c r="GR24" s="100"/>
      <c r="GS24" s="100"/>
      <c r="GT24" s="100"/>
      <c r="GU24" s="100"/>
      <c r="GV24" s="100"/>
      <c r="GW24" s="100"/>
      <c r="GX24" s="100"/>
      <c r="GY24" s="100"/>
      <c r="GZ24" s="100"/>
      <c r="HA24" s="100"/>
      <c r="HB24" s="100"/>
      <c r="HC24" s="100"/>
      <c r="HD24" s="65"/>
      <c r="HE24" s="100"/>
      <c r="HF24" s="86" t="n">
        <f aca="false">HE24*E24</f>
        <v>0</v>
      </c>
      <c r="HG24" s="67"/>
    </row>
    <row r="25" s="20" customFormat="true" ht="15" hidden="false" customHeight="false" outlineLevel="1" collapsed="false">
      <c r="A25" s="110"/>
      <c r="B25" s="54" t="s">
        <v>65</v>
      </c>
      <c r="C25" s="77"/>
      <c r="D25" s="37"/>
      <c r="E25" s="37"/>
      <c r="F25" s="56" t="n">
        <f aca="false">SUM(F24:F24)</f>
        <v>0</v>
      </c>
      <c r="G25" s="38"/>
      <c r="H25" s="79"/>
      <c r="I25" s="80"/>
      <c r="J25" s="80"/>
      <c r="K25" s="98"/>
      <c r="L25" s="98"/>
      <c r="M25" s="99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56" t="n">
        <f aca="false">SUM(AT24:AT24)</f>
        <v>0</v>
      </c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56" t="n">
        <f aca="false">SUM(CA24:CA24)</f>
        <v>0</v>
      </c>
      <c r="CB25" s="100"/>
      <c r="CC25" s="100"/>
      <c r="CD25" s="100"/>
      <c r="CE25" s="100"/>
      <c r="CF25" s="100"/>
      <c r="CG25" s="100"/>
      <c r="CH25" s="100"/>
      <c r="CI25" s="100"/>
      <c r="CJ25" s="100"/>
      <c r="CK25" s="100"/>
      <c r="CL25" s="100"/>
      <c r="CM25" s="100"/>
      <c r="CN25" s="100"/>
      <c r="CO25" s="100"/>
      <c r="CP25" s="100"/>
      <c r="CQ25" s="100"/>
      <c r="CR25" s="100"/>
      <c r="CS25" s="100"/>
      <c r="CT25" s="100"/>
      <c r="CU25" s="100"/>
      <c r="CV25" s="100"/>
      <c r="CW25" s="100"/>
      <c r="CX25" s="100"/>
      <c r="CY25" s="100"/>
      <c r="CZ25" s="100"/>
      <c r="DA25" s="100"/>
      <c r="DB25" s="100"/>
      <c r="DC25" s="100"/>
      <c r="DD25" s="100"/>
      <c r="DE25" s="100"/>
      <c r="DF25" s="100"/>
      <c r="DG25" s="100"/>
      <c r="DH25" s="56" t="n">
        <f aca="false">SUM(DH24:DH24)</f>
        <v>0</v>
      </c>
      <c r="DI25" s="100"/>
      <c r="DJ25" s="100"/>
      <c r="DK25" s="100"/>
      <c r="DL25" s="100"/>
      <c r="DM25" s="100"/>
      <c r="DN25" s="100"/>
      <c r="DO25" s="100"/>
      <c r="DP25" s="100"/>
      <c r="DQ25" s="100"/>
      <c r="DR25" s="100"/>
      <c r="DS25" s="100"/>
      <c r="DT25" s="100"/>
      <c r="DU25" s="100"/>
      <c r="DV25" s="100"/>
      <c r="DW25" s="100"/>
      <c r="DX25" s="100"/>
      <c r="DY25" s="100"/>
      <c r="DZ25" s="100"/>
      <c r="EA25" s="100"/>
      <c r="EB25" s="100"/>
      <c r="EC25" s="100"/>
      <c r="ED25" s="100"/>
      <c r="EE25" s="100"/>
      <c r="EF25" s="100"/>
      <c r="EG25" s="100"/>
      <c r="EH25" s="100"/>
      <c r="EI25" s="100"/>
      <c r="EJ25" s="100"/>
      <c r="EK25" s="100"/>
      <c r="EL25" s="100"/>
      <c r="EM25" s="100"/>
      <c r="EN25" s="100"/>
      <c r="EO25" s="100"/>
      <c r="EP25" s="56" t="n">
        <f aca="false">SUM(EP24:EP24)</f>
        <v>0</v>
      </c>
      <c r="EQ25" s="100"/>
      <c r="ER25" s="100"/>
      <c r="ES25" s="100"/>
      <c r="ET25" s="100"/>
      <c r="EU25" s="100"/>
      <c r="EV25" s="100"/>
      <c r="EW25" s="100"/>
      <c r="EX25" s="100"/>
      <c r="EY25" s="100"/>
      <c r="EZ25" s="100"/>
      <c r="FA25" s="100"/>
      <c r="FB25" s="100"/>
      <c r="FC25" s="100"/>
      <c r="FD25" s="100"/>
      <c r="FE25" s="100"/>
      <c r="FF25" s="100"/>
      <c r="FG25" s="100"/>
      <c r="FH25" s="100"/>
      <c r="FI25" s="100"/>
      <c r="FJ25" s="100"/>
      <c r="FK25" s="100"/>
      <c r="FL25" s="100"/>
      <c r="FM25" s="100"/>
      <c r="FN25" s="100"/>
      <c r="FO25" s="100"/>
      <c r="FP25" s="100"/>
      <c r="FQ25" s="100"/>
      <c r="FR25" s="100"/>
      <c r="FS25" s="100"/>
      <c r="FT25" s="100"/>
      <c r="FU25" s="100"/>
      <c r="FV25" s="100"/>
      <c r="FW25" s="100"/>
      <c r="FX25" s="56" t="n">
        <f aca="false">SUM(FX24:FX24)</f>
        <v>0</v>
      </c>
      <c r="FY25" s="100"/>
      <c r="FZ25" s="100"/>
      <c r="GA25" s="100"/>
      <c r="GB25" s="100"/>
      <c r="GC25" s="100"/>
      <c r="GD25" s="100"/>
      <c r="GE25" s="100"/>
      <c r="GF25" s="100"/>
      <c r="GG25" s="100"/>
      <c r="GH25" s="100"/>
      <c r="GI25" s="100"/>
      <c r="GJ25" s="100"/>
      <c r="GK25" s="100"/>
      <c r="GL25" s="100"/>
      <c r="GM25" s="100"/>
      <c r="GN25" s="100"/>
      <c r="GO25" s="100"/>
      <c r="GP25" s="100"/>
      <c r="GQ25" s="100"/>
      <c r="GR25" s="100"/>
      <c r="GS25" s="100"/>
      <c r="GT25" s="100"/>
      <c r="GU25" s="100"/>
      <c r="GV25" s="100"/>
      <c r="GW25" s="100"/>
      <c r="GX25" s="100"/>
      <c r="GY25" s="100"/>
      <c r="GZ25" s="100"/>
      <c r="HA25" s="100"/>
      <c r="HB25" s="100"/>
      <c r="HC25" s="100"/>
      <c r="HD25" s="100"/>
      <c r="HE25" s="56"/>
      <c r="HF25" s="112" t="n">
        <f aca="false">SUM(HF24:HF24)</f>
        <v>0</v>
      </c>
      <c r="HG25" s="100"/>
    </row>
    <row r="26" s="51" customFormat="true" ht="15" hidden="false" customHeight="false" outlineLevel="0" collapsed="false">
      <c r="A26" s="45" t="s">
        <v>71</v>
      </c>
      <c r="B26" s="45"/>
      <c r="C26" s="45"/>
      <c r="D26" s="45"/>
      <c r="E26" s="45"/>
      <c r="F26" s="45"/>
      <c r="G26" s="45"/>
      <c r="H26" s="45"/>
      <c r="I26" s="71" t="n">
        <f aca="false">H26*20%</f>
        <v>0</v>
      </c>
      <c r="J26" s="113"/>
      <c r="K26" s="107"/>
      <c r="L26" s="107"/>
      <c r="M26" s="108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  <c r="BM26" s="109"/>
      <c r="BN26" s="109"/>
      <c r="BO26" s="109"/>
      <c r="BP26" s="109"/>
      <c r="BQ26" s="109"/>
      <c r="BR26" s="109"/>
      <c r="BS26" s="109"/>
      <c r="BT26" s="109"/>
      <c r="BU26" s="109"/>
      <c r="BV26" s="109"/>
      <c r="BW26" s="109"/>
      <c r="BX26" s="109"/>
      <c r="BY26" s="109"/>
      <c r="BZ26" s="109"/>
      <c r="CA26" s="109"/>
      <c r="CB26" s="109"/>
      <c r="CC26" s="109"/>
      <c r="CD26" s="109"/>
      <c r="CE26" s="109"/>
      <c r="CF26" s="109"/>
      <c r="CG26" s="109"/>
      <c r="CH26" s="109"/>
      <c r="CI26" s="109"/>
      <c r="CJ26" s="109"/>
      <c r="CK26" s="109"/>
      <c r="CL26" s="109"/>
      <c r="CM26" s="109"/>
      <c r="CN26" s="109"/>
      <c r="CO26" s="109"/>
      <c r="CP26" s="109"/>
      <c r="CQ26" s="109"/>
      <c r="CR26" s="109"/>
      <c r="CS26" s="109"/>
      <c r="CT26" s="109"/>
      <c r="CU26" s="109"/>
      <c r="CV26" s="109"/>
      <c r="CW26" s="109"/>
      <c r="CX26" s="109"/>
      <c r="CY26" s="109"/>
      <c r="CZ26" s="109"/>
      <c r="DA26" s="109"/>
      <c r="DB26" s="109"/>
      <c r="DC26" s="109"/>
      <c r="DD26" s="109"/>
      <c r="DE26" s="109"/>
      <c r="DF26" s="109"/>
      <c r="DG26" s="109"/>
      <c r="DH26" s="109"/>
      <c r="DI26" s="109"/>
      <c r="DJ26" s="109"/>
      <c r="DK26" s="109"/>
      <c r="DL26" s="109"/>
      <c r="DM26" s="109"/>
      <c r="DN26" s="109"/>
      <c r="DO26" s="109"/>
      <c r="DP26" s="109"/>
      <c r="DQ26" s="109"/>
      <c r="DR26" s="109"/>
      <c r="DS26" s="109"/>
      <c r="DT26" s="109"/>
      <c r="DU26" s="109"/>
      <c r="DV26" s="109"/>
      <c r="DW26" s="109"/>
      <c r="DX26" s="109"/>
      <c r="DY26" s="109"/>
      <c r="DZ26" s="109"/>
      <c r="EA26" s="109"/>
      <c r="EB26" s="109"/>
      <c r="EC26" s="109"/>
      <c r="ED26" s="109"/>
      <c r="EE26" s="109"/>
      <c r="EF26" s="109"/>
      <c r="EG26" s="109"/>
      <c r="EH26" s="109"/>
      <c r="EI26" s="109"/>
      <c r="EJ26" s="109"/>
      <c r="EK26" s="109"/>
      <c r="EL26" s="109"/>
      <c r="EM26" s="109"/>
      <c r="EN26" s="109"/>
      <c r="EO26" s="109"/>
      <c r="EP26" s="109"/>
      <c r="EQ26" s="109"/>
      <c r="ER26" s="109"/>
      <c r="ES26" s="109"/>
      <c r="ET26" s="109"/>
      <c r="EU26" s="109"/>
      <c r="EV26" s="109"/>
      <c r="EW26" s="109"/>
      <c r="EX26" s="109"/>
      <c r="EY26" s="109"/>
      <c r="EZ26" s="109"/>
      <c r="FA26" s="109"/>
      <c r="FB26" s="109"/>
      <c r="FC26" s="109"/>
      <c r="FD26" s="109"/>
      <c r="FE26" s="109"/>
      <c r="FF26" s="109"/>
      <c r="FG26" s="109"/>
      <c r="FH26" s="109"/>
      <c r="FI26" s="109"/>
      <c r="FJ26" s="109"/>
      <c r="FK26" s="109"/>
      <c r="FL26" s="109"/>
      <c r="FM26" s="109"/>
      <c r="FN26" s="109"/>
      <c r="FO26" s="109"/>
      <c r="FP26" s="109"/>
      <c r="FQ26" s="109"/>
      <c r="FR26" s="109"/>
      <c r="FS26" s="109"/>
      <c r="FT26" s="109"/>
      <c r="FU26" s="109"/>
      <c r="FV26" s="109"/>
      <c r="FW26" s="109"/>
      <c r="FX26" s="109"/>
      <c r="FY26" s="109"/>
      <c r="FZ26" s="109"/>
      <c r="GA26" s="109"/>
      <c r="GB26" s="109"/>
      <c r="GC26" s="109"/>
      <c r="GD26" s="109"/>
      <c r="GE26" s="109"/>
      <c r="GF26" s="109"/>
      <c r="GG26" s="109"/>
      <c r="GH26" s="109"/>
      <c r="GI26" s="109"/>
      <c r="GJ26" s="109"/>
      <c r="GK26" s="109"/>
      <c r="GL26" s="109"/>
      <c r="GM26" s="109"/>
      <c r="GN26" s="109"/>
      <c r="GO26" s="109"/>
      <c r="GP26" s="109"/>
      <c r="GQ26" s="109"/>
      <c r="GR26" s="109"/>
      <c r="GS26" s="109"/>
      <c r="GT26" s="109"/>
      <c r="GU26" s="109"/>
      <c r="GV26" s="109"/>
      <c r="GW26" s="109"/>
      <c r="GX26" s="109"/>
      <c r="GY26" s="109"/>
      <c r="GZ26" s="109"/>
      <c r="HA26" s="109"/>
      <c r="HB26" s="109"/>
      <c r="HC26" s="109"/>
      <c r="HD26" s="109"/>
      <c r="HE26" s="109"/>
      <c r="HF26" s="109"/>
      <c r="HG26" s="109"/>
    </row>
    <row r="27" s="20" customFormat="true" ht="15" hidden="false" customHeight="false" outlineLevel="1" collapsed="false">
      <c r="A27" s="114" t="s">
        <v>36</v>
      </c>
      <c r="B27" s="76"/>
      <c r="C27" s="77"/>
      <c r="D27" s="115"/>
      <c r="E27" s="37"/>
      <c r="F27" s="37"/>
      <c r="G27" s="116" t="n">
        <v>1619.235</v>
      </c>
      <c r="H27" s="117" t="n">
        <f aca="false">G27*$I$4*$J$4</f>
        <v>1683.64007205732</v>
      </c>
      <c r="I27" s="118" t="n">
        <f aca="false">H27*20%</f>
        <v>336.728014411463</v>
      </c>
      <c r="J27" s="118" t="n">
        <f aca="false">H27+I27</f>
        <v>2020.36808646878</v>
      </c>
      <c r="K27" s="98"/>
      <c r="L27" s="98"/>
      <c r="M27" s="99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0"/>
      <c r="BP27" s="100"/>
      <c r="BQ27" s="100"/>
      <c r="BR27" s="100"/>
      <c r="BS27" s="100"/>
      <c r="BT27" s="100"/>
      <c r="BU27" s="100"/>
      <c r="BV27" s="100"/>
      <c r="BW27" s="100"/>
      <c r="BX27" s="100"/>
      <c r="BY27" s="100"/>
      <c r="BZ27" s="100"/>
      <c r="CA27" s="100"/>
      <c r="CB27" s="100"/>
      <c r="CC27" s="100"/>
      <c r="CD27" s="100"/>
      <c r="CE27" s="100"/>
      <c r="CF27" s="100"/>
      <c r="CG27" s="100" t="n">
        <v>100</v>
      </c>
      <c r="CH27" s="100"/>
      <c r="CI27" s="100"/>
      <c r="CJ27" s="100"/>
      <c r="CK27" s="100"/>
      <c r="CL27" s="100"/>
      <c r="CM27" s="100"/>
      <c r="CN27" s="100"/>
      <c r="CO27" s="100"/>
      <c r="CP27" s="100"/>
      <c r="CQ27" s="100"/>
      <c r="CR27" s="100"/>
      <c r="CS27" s="100"/>
      <c r="CT27" s="100"/>
      <c r="CU27" s="100"/>
      <c r="CV27" s="100"/>
      <c r="CW27" s="100"/>
      <c r="CX27" s="100"/>
      <c r="CY27" s="100"/>
      <c r="CZ27" s="100"/>
      <c r="DA27" s="100"/>
      <c r="DB27" s="100"/>
      <c r="DC27" s="100"/>
      <c r="DD27" s="100"/>
      <c r="DE27" s="100"/>
      <c r="DF27" s="65" t="n">
        <f aca="false">SUM(CB27:DE27)</f>
        <v>100</v>
      </c>
      <c r="DG27" s="100" t="n">
        <v>2142</v>
      </c>
      <c r="DH27" s="100" t="n">
        <f aca="false">F27</f>
        <v>0</v>
      </c>
      <c r="DI27" s="100"/>
      <c r="DJ27" s="100"/>
      <c r="DK27" s="100"/>
      <c r="DL27" s="100" t="n">
        <v>150</v>
      </c>
      <c r="DM27" s="100" t="n">
        <v>20</v>
      </c>
      <c r="DN27" s="100" t="n">
        <v>180</v>
      </c>
      <c r="DO27" s="100"/>
      <c r="DP27" s="100"/>
      <c r="DQ27" s="100"/>
      <c r="DR27" s="100" t="n">
        <v>520</v>
      </c>
      <c r="DS27" s="100" t="n">
        <v>330</v>
      </c>
      <c r="DT27" s="100" t="n">
        <v>250</v>
      </c>
      <c r="DU27" s="100" t="n">
        <v>300</v>
      </c>
      <c r="DV27" s="100" t="n">
        <v>100</v>
      </c>
      <c r="DW27" s="100"/>
      <c r="DX27" s="100"/>
      <c r="DY27" s="100" t="n">
        <v>70</v>
      </c>
      <c r="DZ27" s="100"/>
      <c r="EA27" s="100"/>
      <c r="EB27" s="100"/>
      <c r="EC27" s="100" t="n">
        <v>122</v>
      </c>
      <c r="ED27" s="100"/>
      <c r="EE27" s="100"/>
      <c r="EF27" s="100"/>
      <c r="EG27" s="100"/>
      <c r="EH27" s="100"/>
      <c r="EI27" s="100"/>
      <c r="EJ27" s="100"/>
      <c r="EK27" s="100"/>
      <c r="EL27" s="100"/>
      <c r="EM27" s="100"/>
      <c r="EN27" s="65" t="n">
        <f aca="false">SUM(DI27:EL27)</f>
        <v>2042</v>
      </c>
      <c r="EO27" s="100" t="n">
        <v>2142</v>
      </c>
      <c r="EP27" s="100" t="n">
        <f aca="false">F27</f>
        <v>0</v>
      </c>
      <c r="EQ27" s="100"/>
      <c r="ER27" s="100"/>
      <c r="ES27" s="100"/>
      <c r="ET27" s="100"/>
      <c r="EU27" s="100"/>
      <c r="EV27" s="100"/>
      <c r="EW27" s="100"/>
      <c r="EX27" s="100"/>
      <c r="EY27" s="100"/>
      <c r="EZ27" s="100"/>
      <c r="FA27" s="100"/>
      <c r="FB27" s="100"/>
      <c r="FC27" s="100"/>
      <c r="FD27" s="100"/>
      <c r="FE27" s="100"/>
      <c r="FF27" s="100"/>
      <c r="FG27" s="100"/>
      <c r="FH27" s="100"/>
      <c r="FI27" s="100"/>
      <c r="FJ27" s="100"/>
      <c r="FK27" s="100"/>
      <c r="FL27" s="100"/>
      <c r="FM27" s="100"/>
      <c r="FN27" s="100"/>
      <c r="FO27" s="100"/>
      <c r="FP27" s="100"/>
      <c r="FQ27" s="100"/>
      <c r="FR27" s="100"/>
      <c r="FS27" s="100"/>
      <c r="FT27" s="100"/>
      <c r="FU27" s="100"/>
      <c r="FV27" s="65" t="n">
        <f aca="false">SUM(EQ27:FT27)</f>
        <v>0</v>
      </c>
      <c r="FW27" s="100"/>
      <c r="FX27" s="100" t="n">
        <f aca="false">AN27</f>
        <v>0</v>
      </c>
      <c r="FY27" s="100"/>
      <c r="FZ27" s="100"/>
      <c r="GA27" s="100"/>
      <c r="GB27" s="100"/>
      <c r="GC27" s="100"/>
      <c r="GD27" s="100"/>
      <c r="GE27" s="100"/>
      <c r="GF27" s="100"/>
      <c r="GG27" s="100"/>
      <c r="GH27" s="100"/>
      <c r="GI27" s="100"/>
      <c r="GJ27" s="100"/>
      <c r="GK27" s="100"/>
      <c r="GL27" s="100"/>
      <c r="GM27" s="100"/>
      <c r="GN27" s="100"/>
      <c r="GO27" s="100"/>
      <c r="GP27" s="100"/>
      <c r="GQ27" s="100"/>
      <c r="GR27" s="100"/>
      <c r="GS27" s="100"/>
      <c r="GT27" s="100"/>
      <c r="GU27" s="100"/>
      <c r="GV27" s="100"/>
      <c r="GW27" s="100"/>
      <c r="GX27" s="100"/>
      <c r="GY27" s="100"/>
      <c r="GZ27" s="100"/>
      <c r="HA27" s="100"/>
      <c r="HB27" s="100"/>
      <c r="HC27" s="100"/>
      <c r="HD27" s="65"/>
      <c r="HE27" s="100"/>
      <c r="HF27" s="86" t="n">
        <f aca="false">HE27*E27</f>
        <v>0</v>
      </c>
      <c r="HG27" s="67"/>
    </row>
    <row r="28" s="20" customFormat="true" ht="23.25" hidden="false" customHeight="true" outlineLevel="1" collapsed="false">
      <c r="A28" s="114"/>
      <c r="B28" s="54" t="s">
        <v>65</v>
      </c>
      <c r="C28" s="77"/>
      <c r="D28" s="119"/>
      <c r="E28" s="119"/>
      <c r="F28" s="120" t="n">
        <f aca="false">SUM(F27:F27)</f>
        <v>0</v>
      </c>
      <c r="G28" s="117"/>
      <c r="H28" s="117"/>
      <c r="I28" s="118"/>
      <c r="J28" s="118"/>
      <c r="K28" s="98"/>
      <c r="L28" s="98"/>
      <c r="M28" s="99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20" t="n">
        <f aca="false">SUM(AT27:AT27)</f>
        <v>0</v>
      </c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0"/>
      <c r="BP28" s="100"/>
      <c r="BQ28" s="100"/>
      <c r="BR28" s="100"/>
      <c r="BS28" s="100"/>
      <c r="BT28" s="100"/>
      <c r="BU28" s="100"/>
      <c r="BV28" s="100"/>
      <c r="BW28" s="100"/>
      <c r="BX28" s="100"/>
      <c r="BY28" s="100"/>
      <c r="BZ28" s="100"/>
      <c r="CA28" s="120" t="n">
        <f aca="false">SUM(CA27:CA27)</f>
        <v>0</v>
      </c>
      <c r="CB28" s="100"/>
      <c r="CC28" s="100"/>
      <c r="CD28" s="100"/>
      <c r="CE28" s="100"/>
      <c r="CF28" s="100"/>
      <c r="CG28" s="100"/>
      <c r="CH28" s="100"/>
      <c r="CI28" s="100"/>
      <c r="CJ28" s="100"/>
      <c r="CK28" s="100"/>
      <c r="CL28" s="100"/>
      <c r="CM28" s="100"/>
      <c r="CN28" s="100"/>
      <c r="CO28" s="100"/>
      <c r="CP28" s="100"/>
      <c r="CQ28" s="100"/>
      <c r="CR28" s="100"/>
      <c r="CS28" s="100"/>
      <c r="CT28" s="100"/>
      <c r="CU28" s="100"/>
      <c r="CV28" s="100"/>
      <c r="CW28" s="100"/>
      <c r="CX28" s="100"/>
      <c r="CY28" s="100"/>
      <c r="CZ28" s="100"/>
      <c r="DA28" s="100"/>
      <c r="DB28" s="100"/>
      <c r="DC28" s="100"/>
      <c r="DD28" s="100"/>
      <c r="DE28" s="100"/>
      <c r="DF28" s="65" t="n">
        <f aca="false">SUM(CB28:DE28)</f>
        <v>0</v>
      </c>
      <c r="DG28" s="100"/>
      <c r="DH28" s="120" t="n">
        <f aca="false">SUM(DH27:DH27)</f>
        <v>0</v>
      </c>
      <c r="DI28" s="100"/>
      <c r="DJ28" s="100"/>
      <c r="DK28" s="100"/>
      <c r="DL28" s="100"/>
      <c r="DM28" s="100"/>
      <c r="DN28" s="100"/>
      <c r="DO28" s="100"/>
      <c r="DP28" s="100"/>
      <c r="DQ28" s="100"/>
      <c r="DR28" s="100"/>
      <c r="DS28" s="100"/>
      <c r="DT28" s="100"/>
      <c r="DU28" s="100"/>
      <c r="DV28" s="100"/>
      <c r="DW28" s="100"/>
      <c r="DX28" s="100"/>
      <c r="DY28" s="100"/>
      <c r="DZ28" s="100"/>
      <c r="EA28" s="100"/>
      <c r="EB28" s="100"/>
      <c r="EC28" s="100"/>
      <c r="ED28" s="100"/>
      <c r="EE28" s="100"/>
      <c r="EF28" s="100"/>
      <c r="EG28" s="100"/>
      <c r="EH28" s="100"/>
      <c r="EI28" s="100"/>
      <c r="EJ28" s="100"/>
      <c r="EK28" s="100"/>
      <c r="EL28" s="100"/>
      <c r="EM28" s="100"/>
      <c r="EN28" s="65" t="n">
        <f aca="false">SUM(DI28:EL28)</f>
        <v>0</v>
      </c>
      <c r="EO28" s="100"/>
      <c r="EP28" s="120" t="n">
        <f aca="false">SUM(EP27:EP27)</f>
        <v>0</v>
      </c>
      <c r="EQ28" s="100"/>
      <c r="ER28" s="100"/>
      <c r="ES28" s="100"/>
      <c r="ET28" s="100"/>
      <c r="EU28" s="100"/>
      <c r="EV28" s="100"/>
      <c r="EW28" s="100"/>
      <c r="EX28" s="100"/>
      <c r="EY28" s="100"/>
      <c r="EZ28" s="100"/>
      <c r="FA28" s="100"/>
      <c r="FB28" s="100"/>
      <c r="FC28" s="100"/>
      <c r="FD28" s="100"/>
      <c r="FE28" s="100"/>
      <c r="FF28" s="100"/>
      <c r="FG28" s="100"/>
      <c r="FH28" s="100"/>
      <c r="FI28" s="100"/>
      <c r="FJ28" s="100"/>
      <c r="FK28" s="100"/>
      <c r="FL28" s="100"/>
      <c r="FM28" s="100"/>
      <c r="FN28" s="100"/>
      <c r="FO28" s="100"/>
      <c r="FP28" s="100"/>
      <c r="FQ28" s="100"/>
      <c r="FR28" s="100"/>
      <c r="FS28" s="100"/>
      <c r="FT28" s="100"/>
      <c r="FU28" s="100"/>
      <c r="FV28" s="65" t="n">
        <f aca="false">SUM(EQ28:FT28)</f>
        <v>0</v>
      </c>
      <c r="FW28" s="100"/>
      <c r="FX28" s="120" t="n">
        <f aca="false">SUM(FX27:FX27)</f>
        <v>0</v>
      </c>
      <c r="FY28" s="100"/>
      <c r="FZ28" s="100"/>
      <c r="GA28" s="100"/>
      <c r="GB28" s="100"/>
      <c r="GC28" s="100"/>
      <c r="GD28" s="100"/>
      <c r="GE28" s="100"/>
      <c r="GF28" s="100"/>
      <c r="GG28" s="100"/>
      <c r="GH28" s="100"/>
      <c r="GI28" s="100"/>
      <c r="GJ28" s="100"/>
      <c r="GK28" s="100"/>
      <c r="GL28" s="100"/>
      <c r="GM28" s="100"/>
      <c r="GN28" s="100"/>
      <c r="GO28" s="100"/>
      <c r="GP28" s="100"/>
      <c r="GQ28" s="100"/>
      <c r="GR28" s="100"/>
      <c r="GS28" s="100"/>
      <c r="GT28" s="100"/>
      <c r="GU28" s="100"/>
      <c r="GV28" s="100"/>
      <c r="GW28" s="100"/>
      <c r="GX28" s="100"/>
      <c r="GY28" s="100"/>
      <c r="GZ28" s="100"/>
      <c r="HA28" s="100"/>
      <c r="HB28" s="100"/>
      <c r="HC28" s="100"/>
      <c r="HD28" s="65"/>
      <c r="HE28" s="65"/>
      <c r="HF28" s="66" t="n">
        <f aca="false">SUM(HF27:HF27)</f>
        <v>0</v>
      </c>
      <c r="HG28" s="67"/>
    </row>
    <row r="29" s="20" customFormat="true" ht="20.25" hidden="false" customHeight="true" outlineLevel="0" collapsed="false">
      <c r="A29" s="45" t="s">
        <v>72</v>
      </c>
      <c r="B29" s="45"/>
      <c r="C29" s="77"/>
      <c r="D29" s="119"/>
      <c r="E29" s="119"/>
      <c r="F29" s="119"/>
      <c r="G29" s="97"/>
      <c r="H29" s="79" t="n">
        <f aca="false">G29*$I$4</f>
        <v>0</v>
      </c>
      <c r="I29" s="80" t="n">
        <f aca="false">H29*20%</f>
        <v>0</v>
      </c>
      <c r="J29" s="80" t="n">
        <f aca="false">H29+I29</f>
        <v>0</v>
      </c>
      <c r="K29" s="98"/>
      <c r="L29" s="98"/>
      <c r="M29" s="99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  <c r="BM29" s="121"/>
      <c r="BN29" s="121"/>
      <c r="BO29" s="121"/>
      <c r="BP29" s="121"/>
      <c r="BQ29" s="121"/>
      <c r="BR29" s="121"/>
      <c r="BS29" s="121"/>
      <c r="BT29" s="121"/>
      <c r="BU29" s="121"/>
      <c r="BV29" s="121"/>
      <c r="BW29" s="121"/>
      <c r="BX29" s="121"/>
      <c r="BY29" s="121"/>
      <c r="BZ29" s="121"/>
      <c r="CA29" s="121"/>
      <c r="CB29" s="121"/>
      <c r="CC29" s="121"/>
      <c r="CD29" s="121"/>
      <c r="CE29" s="121"/>
      <c r="CF29" s="121"/>
      <c r="CG29" s="121"/>
      <c r="CH29" s="121"/>
      <c r="CI29" s="121"/>
      <c r="CJ29" s="121"/>
      <c r="CK29" s="121"/>
      <c r="CL29" s="121"/>
      <c r="CM29" s="121"/>
      <c r="CN29" s="121"/>
      <c r="CO29" s="121"/>
      <c r="CP29" s="121"/>
      <c r="CQ29" s="121"/>
      <c r="CR29" s="121"/>
      <c r="CS29" s="121"/>
      <c r="CT29" s="121"/>
      <c r="CU29" s="121"/>
      <c r="CV29" s="121"/>
      <c r="CW29" s="121"/>
      <c r="CX29" s="121"/>
      <c r="CY29" s="121"/>
      <c r="CZ29" s="121"/>
      <c r="DA29" s="121"/>
      <c r="DB29" s="121"/>
      <c r="DC29" s="121"/>
      <c r="DD29" s="121"/>
      <c r="DE29" s="121"/>
      <c r="DF29" s="65" t="n">
        <f aca="false">SUM(CB29:DE29)</f>
        <v>0</v>
      </c>
      <c r="DG29" s="121"/>
      <c r="DH29" s="121"/>
      <c r="DI29" s="121"/>
      <c r="DJ29" s="121"/>
      <c r="DK29" s="121"/>
      <c r="DL29" s="121"/>
      <c r="DM29" s="121"/>
      <c r="DN29" s="121"/>
      <c r="DO29" s="121"/>
      <c r="DP29" s="121"/>
      <c r="DQ29" s="121"/>
      <c r="DR29" s="121"/>
      <c r="DS29" s="121"/>
      <c r="DT29" s="121"/>
      <c r="DU29" s="121"/>
      <c r="DV29" s="121"/>
      <c r="DW29" s="121"/>
      <c r="DX29" s="121"/>
      <c r="DY29" s="121"/>
      <c r="DZ29" s="121"/>
      <c r="EA29" s="121"/>
      <c r="EB29" s="121"/>
      <c r="EC29" s="121"/>
      <c r="ED29" s="121"/>
      <c r="EE29" s="121"/>
      <c r="EF29" s="121"/>
      <c r="EG29" s="121"/>
      <c r="EH29" s="121"/>
      <c r="EI29" s="121"/>
      <c r="EJ29" s="121"/>
      <c r="EK29" s="121"/>
      <c r="EL29" s="121"/>
      <c r="EM29" s="121"/>
      <c r="EN29" s="65" t="n">
        <f aca="false">SUM(DI29:EL29)</f>
        <v>0</v>
      </c>
      <c r="EO29" s="121"/>
      <c r="EP29" s="121"/>
      <c r="EQ29" s="121"/>
      <c r="ER29" s="121"/>
      <c r="ES29" s="121"/>
      <c r="ET29" s="121"/>
      <c r="EU29" s="121"/>
      <c r="EV29" s="121"/>
      <c r="EW29" s="121"/>
      <c r="EX29" s="121"/>
      <c r="EY29" s="121"/>
      <c r="EZ29" s="121"/>
      <c r="FA29" s="121"/>
      <c r="FB29" s="121"/>
      <c r="FC29" s="121"/>
      <c r="FD29" s="121"/>
      <c r="FE29" s="121"/>
      <c r="FF29" s="121"/>
      <c r="FG29" s="121"/>
      <c r="FH29" s="121"/>
      <c r="FI29" s="121"/>
      <c r="FJ29" s="121"/>
      <c r="FK29" s="121"/>
      <c r="FL29" s="121"/>
      <c r="FM29" s="121"/>
      <c r="FN29" s="121"/>
      <c r="FO29" s="121"/>
      <c r="FP29" s="121"/>
      <c r="FQ29" s="121"/>
      <c r="FR29" s="121"/>
      <c r="FS29" s="121"/>
      <c r="FT29" s="121"/>
      <c r="FU29" s="121"/>
      <c r="FV29" s="65" t="n">
        <f aca="false">SUM(EQ29:FT29)</f>
        <v>0</v>
      </c>
      <c r="FW29" s="121"/>
      <c r="FX29" s="121"/>
      <c r="FY29" s="121"/>
      <c r="FZ29" s="121"/>
      <c r="GA29" s="121"/>
      <c r="GB29" s="121"/>
      <c r="GC29" s="121"/>
      <c r="GD29" s="121"/>
      <c r="GE29" s="121"/>
      <c r="GF29" s="121"/>
      <c r="GG29" s="121"/>
      <c r="GH29" s="121"/>
      <c r="GI29" s="121"/>
      <c r="GJ29" s="121"/>
      <c r="GK29" s="121"/>
      <c r="GL29" s="121"/>
      <c r="GM29" s="121"/>
      <c r="GN29" s="121"/>
      <c r="GO29" s="121"/>
      <c r="GP29" s="121"/>
      <c r="GQ29" s="121"/>
      <c r="GR29" s="121"/>
      <c r="GS29" s="121"/>
      <c r="GT29" s="121"/>
      <c r="GU29" s="121"/>
      <c r="GV29" s="121"/>
      <c r="GW29" s="121"/>
      <c r="GX29" s="121"/>
      <c r="GY29" s="121"/>
      <c r="GZ29" s="121"/>
      <c r="HA29" s="121"/>
      <c r="HB29" s="121"/>
      <c r="HC29" s="121"/>
      <c r="HD29" s="65"/>
      <c r="HE29" s="65"/>
      <c r="HF29" s="86" t="n">
        <f aca="false">HE29*E29</f>
        <v>0</v>
      </c>
      <c r="HG29" s="67"/>
    </row>
    <row r="30" s="20" customFormat="true" ht="28.5" hidden="false" customHeight="true" outlineLevel="2" collapsed="false">
      <c r="A30" s="110" t="s">
        <v>37</v>
      </c>
      <c r="B30" s="76"/>
      <c r="C30" s="77"/>
      <c r="D30" s="119"/>
      <c r="E30" s="37"/>
      <c r="F30" s="37"/>
      <c r="G30" s="97" t="n">
        <v>236.345</v>
      </c>
      <c r="H30" s="79" t="n">
        <f aca="false">G30*$I$4*$J$4</f>
        <v>245.745622365121</v>
      </c>
      <c r="I30" s="80" t="n">
        <f aca="false">H30*20%</f>
        <v>49.1491244730242</v>
      </c>
      <c r="J30" s="80" t="n">
        <f aca="false">H30+I30</f>
        <v>294.894746838145</v>
      </c>
      <c r="K30" s="98"/>
      <c r="L30" s="98"/>
      <c r="M30" s="99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65" t="n">
        <f aca="false">SUM(CB30:DE30)</f>
        <v>0</v>
      </c>
      <c r="DG30" s="121"/>
      <c r="DH30" s="121"/>
      <c r="DI30" s="121"/>
      <c r="DJ30" s="121"/>
      <c r="DK30" s="121"/>
      <c r="DL30" s="121"/>
      <c r="DM30" s="121"/>
      <c r="DN30" s="121"/>
      <c r="DO30" s="121"/>
      <c r="DP30" s="121"/>
      <c r="DQ30" s="121"/>
      <c r="DR30" s="121"/>
      <c r="DS30" s="121"/>
      <c r="DT30" s="121"/>
      <c r="DU30" s="121"/>
      <c r="DV30" s="121"/>
      <c r="DW30" s="121"/>
      <c r="DX30" s="121"/>
      <c r="DY30" s="121"/>
      <c r="DZ30" s="121"/>
      <c r="EA30" s="121"/>
      <c r="EB30" s="121"/>
      <c r="EC30" s="121"/>
      <c r="ED30" s="121"/>
      <c r="EE30" s="121"/>
      <c r="EF30" s="121"/>
      <c r="EG30" s="121"/>
      <c r="EH30" s="121"/>
      <c r="EI30" s="121"/>
      <c r="EJ30" s="121"/>
      <c r="EK30" s="121"/>
      <c r="EL30" s="121"/>
      <c r="EM30" s="121"/>
      <c r="EN30" s="65" t="n">
        <f aca="false">SUM(DI30:EL30)</f>
        <v>0</v>
      </c>
      <c r="EO30" s="121"/>
      <c r="EP30" s="121"/>
      <c r="EQ30" s="121"/>
      <c r="ER30" s="121"/>
      <c r="ES30" s="121"/>
      <c r="ET30" s="121"/>
      <c r="EU30" s="121"/>
      <c r="EV30" s="121"/>
      <c r="EW30" s="121"/>
      <c r="EX30" s="121"/>
      <c r="EY30" s="121"/>
      <c r="EZ30" s="121"/>
      <c r="FA30" s="121"/>
      <c r="FB30" s="121"/>
      <c r="FC30" s="121"/>
      <c r="FD30" s="121"/>
      <c r="FE30" s="121"/>
      <c r="FF30" s="121"/>
      <c r="FG30" s="121"/>
      <c r="FH30" s="121"/>
      <c r="FI30" s="121"/>
      <c r="FJ30" s="121"/>
      <c r="FK30" s="121"/>
      <c r="FL30" s="121"/>
      <c r="FM30" s="121"/>
      <c r="FN30" s="121"/>
      <c r="FO30" s="121"/>
      <c r="FP30" s="121"/>
      <c r="FQ30" s="121"/>
      <c r="FR30" s="121"/>
      <c r="FS30" s="121"/>
      <c r="FT30" s="121"/>
      <c r="FU30" s="121"/>
      <c r="FV30" s="65" t="n">
        <f aca="false">SUM(EQ30:FT30)</f>
        <v>0</v>
      </c>
      <c r="FW30" s="121"/>
      <c r="FX30" s="121"/>
      <c r="FY30" s="121"/>
      <c r="FZ30" s="121"/>
      <c r="GA30" s="121"/>
      <c r="GB30" s="121"/>
      <c r="GC30" s="121"/>
      <c r="GD30" s="121"/>
      <c r="GE30" s="121"/>
      <c r="GF30" s="121"/>
      <c r="GG30" s="121"/>
      <c r="GH30" s="121"/>
      <c r="GI30" s="121"/>
      <c r="GJ30" s="121"/>
      <c r="GK30" s="121"/>
      <c r="GL30" s="121"/>
      <c r="GM30" s="121"/>
      <c r="GN30" s="121"/>
      <c r="GO30" s="121"/>
      <c r="GP30" s="121"/>
      <c r="GQ30" s="121"/>
      <c r="GR30" s="121"/>
      <c r="GS30" s="121"/>
      <c r="GT30" s="121"/>
      <c r="GU30" s="121"/>
      <c r="GV30" s="121"/>
      <c r="GW30" s="121"/>
      <c r="GX30" s="121"/>
      <c r="GY30" s="121"/>
      <c r="GZ30" s="121"/>
      <c r="HA30" s="121"/>
      <c r="HB30" s="121"/>
      <c r="HC30" s="121"/>
      <c r="HD30" s="65"/>
      <c r="HE30" s="65"/>
      <c r="HF30" s="86" t="n">
        <f aca="false">HE30*E30</f>
        <v>0</v>
      </c>
      <c r="HG30" s="67"/>
    </row>
    <row r="31" s="20" customFormat="true" ht="15" hidden="false" customHeight="false" outlineLevel="2" collapsed="false">
      <c r="A31" s="110"/>
      <c r="B31" s="54" t="s">
        <v>65</v>
      </c>
      <c r="C31" s="77"/>
      <c r="D31" s="119"/>
      <c r="E31" s="119"/>
      <c r="F31" s="120" t="n">
        <f aca="false">SUM(F30)</f>
        <v>0</v>
      </c>
      <c r="G31" s="97"/>
      <c r="H31" s="79"/>
      <c r="I31" s="80"/>
      <c r="J31" s="122"/>
      <c r="K31" s="98"/>
      <c r="L31" s="98"/>
      <c r="M31" s="99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0" t="n">
        <f aca="false">SUM(AT30)</f>
        <v>0</v>
      </c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0" t="n">
        <f aca="false">SUM(CA30)</f>
        <v>0</v>
      </c>
      <c r="CB31" s="121"/>
      <c r="CC31" s="121"/>
      <c r="CD31" s="121"/>
      <c r="CE31" s="121"/>
      <c r="CF31" s="121"/>
      <c r="CG31" s="121"/>
      <c r="CH31" s="121"/>
      <c r="CI31" s="121"/>
      <c r="CJ31" s="121"/>
      <c r="CK31" s="121"/>
      <c r="CL31" s="121"/>
      <c r="CM31" s="121"/>
      <c r="CN31" s="121"/>
      <c r="CO31" s="121"/>
      <c r="CP31" s="121"/>
      <c r="CQ31" s="121"/>
      <c r="CR31" s="121"/>
      <c r="CS31" s="121"/>
      <c r="CT31" s="121"/>
      <c r="CU31" s="121"/>
      <c r="CV31" s="121"/>
      <c r="CW31" s="121"/>
      <c r="CX31" s="121"/>
      <c r="CY31" s="121"/>
      <c r="CZ31" s="121"/>
      <c r="DA31" s="121"/>
      <c r="DB31" s="121"/>
      <c r="DC31" s="121"/>
      <c r="DD31" s="121"/>
      <c r="DE31" s="121"/>
      <c r="DF31" s="65" t="n">
        <f aca="false">SUM(CB31:DE31)</f>
        <v>0</v>
      </c>
      <c r="DG31" s="121"/>
      <c r="DH31" s="120" t="n">
        <f aca="false">SUM(DH30)</f>
        <v>0</v>
      </c>
      <c r="DI31" s="121"/>
      <c r="DJ31" s="121"/>
      <c r="DK31" s="121"/>
      <c r="DL31" s="121"/>
      <c r="DM31" s="121"/>
      <c r="DN31" s="121"/>
      <c r="DO31" s="121"/>
      <c r="DP31" s="121"/>
      <c r="DQ31" s="121"/>
      <c r="DR31" s="121"/>
      <c r="DS31" s="121"/>
      <c r="DT31" s="121"/>
      <c r="DU31" s="121"/>
      <c r="DV31" s="121"/>
      <c r="DW31" s="121"/>
      <c r="DX31" s="121"/>
      <c r="DY31" s="121"/>
      <c r="DZ31" s="121"/>
      <c r="EA31" s="121"/>
      <c r="EB31" s="121"/>
      <c r="EC31" s="121"/>
      <c r="ED31" s="121"/>
      <c r="EE31" s="121"/>
      <c r="EF31" s="121"/>
      <c r="EG31" s="121"/>
      <c r="EH31" s="121"/>
      <c r="EI31" s="121"/>
      <c r="EJ31" s="121"/>
      <c r="EK31" s="121"/>
      <c r="EL31" s="121"/>
      <c r="EM31" s="121"/>
      <c r="EN31" s="65" t="n">
        <f aca="false">SUM(DI31:EL31)</f>
        <v>0</v>
      </c>
      <c r="EO31" s="121"/>
      <c r="EP31" s="120" t="n">
        <f aca="false">SUM(EP30)</f>
        <v>0</v>
      </c>
      <c r="EQ31" s="121"/>
      <c r="ER31" s="121"/>
      <c r="ES31" s="121"/>
      <c r="ET31" s="121"/>
      <c r="EU31" s="121"/>
      <c r="EV31" s="121"/>
      <c r="EW31" s="121"/>
      <c r="EX31" s="121"/>
      <c r="EY31" s="121"/>
      <c r="EZ31" s="121"/>
      <c r="FA31" s="121"/>
      <c r="FB31" s="121"/>
      <c r="FC31" s="121"/>
      <c r="FD31" s="121"/>
      <c r="FE31" s="121"/>
      <c r="FF31" s="121"/>
      <c r="FG31" s="121"/>
      <c r="FH31" s="121"/>
      <c r="FI31" s="121"/>
      <c r="FJ31" s="121"/>
      <c r="FK31" s="121"/>
      <c r="FL31" s="121"/>
      <c r="FM31" s="121"/>
      <c r="FN31" s="121"/>
      <c r="FO31" s="121"/>
      <c r="FP31" s="121"/>
      <c r="FQ31" s="121"/>
      <c r="FR31" s="121"/>
      <c r="FS31" s="121"/>
      <c r="FT31" s="121"/>
      <c r="FU31" s="121"/>
      <c r="FV31" s="65" t="n">
        <f aca="false">SUM(EQ31:FT31)</f>
        <v>0</v>
      </c>
      <c r="FW31" s="121"/>
      <c r="FX31" s="120" t="n">
        <f aca="false">SUM(FX30)</f>
        <v>0</v>
      </c>
      <c r="FY31" s="121"/>
      <c r="FZ31" s="121"/>
      <c r="GA31" s="121"/>
      <c r="GB31" s="121"/>
      <c r="GC31" s="121"/>
      <c r="GD31" s="121"/>
      <c r="GE31" s="121"/>
      <c r="GF31" s="121"/>
      <c r="GG31" s="121"/>
      <c r="GH31" s="121"/>
      <c r="GI31" s="121"/>
      <c r="GJ31" s="121"/>
      <c r="GK31" s="121"/>
      <c r="GL31" s="121"/>
      <c r="GM31" s="121"/>
      <c r="GN31" s="121"/>
      <c r="GO31" s="121"/>
      <c r="GP31" s="121"/>
      <c r="GQ31" s="121"/>
      <c r="GR31" s="121"/>
      <c r="GS31" s="121"/>
      <c r="GT31" s="121"/>
      <c r="GU31" s="121"/>
      <c r="GV31" s="121"/>
      <c r="GW31" s="121"/>
      <c r="GX31" s="121"/>
      <c r="GY31" s="121"/>
      <c r="GZ31" s="121"/>
      <c r="HA31" s="121"/>
      <c r="HB31" s="121"/>
      <c r="HC31" s="121"/>
      <c r="HD31" s="65"/>
      <c r="HE31" s="65"/>
      <c r="HF31" s="86" t="n">
        <f aca="false">SUM(HF30)</f>
        <v>0</v>
      </c>
      <c r="HG31" s="67"/>
    </row>
    <row r="32" s="20" customFormat="true" ht="15" hidden="false" customHeight="false" outlineLevel="2" collapsed="false">
      <c r="A32" s="45" t="s">
        <v>73</v>
      </c>
      <c r="B32" s="45"/>
      <c r="C32" s="77"/>
      <c r="D32" s="119"/>
      <c r="E32" s="119"/>
      <c r="F32" s="119"/>
      <c r="G32" s="97"/>
      <c r="H32" s="79"/>
      <c r="I32" s="80"/>
      <c r="J32" s="123"/>
      <c r="K32" s="98"/>
      <c r="L32" s="98"/>
      <c r="M32" s="99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65" t="n">
        <f aca="false">SUM(CB32:DE32)</f>
        <v>0</v>
      </c>
      <c r="DG32" s="121"/>
      <c r="DH32" s="121"/>
      <c r="DI32" s="121"/>
      <c r="DJ32" s="121"/>
      <c r="DK32" s="121"/>
      <c r="DL32" s="121"/>
      <c r="DM32" s="121"/>
      <c r="DN32" s="121"/>
      <c r="DO32" s="121"/>
      <c r="DP32" s="121"/>
      <c r="DQ32" s="121"/>
      <c r="DR32" s="121"/>
      <c r="DS32" s="121"/>
      <c r="DT32" s="121"/>
      <c r="DU32" s="121"/>
      <c r="DV32" s="121"/>
      <c r="DW32" s="121"/>
      <c r="DX32" s="121"/>
      <c r="DY32" s="121"/>
      <c r="DZ32" s="121"/>
      <c r="EA32" s="121"/>
      <c r="EB32" s="121"/>
      <c r="EC32" s="121"/>
      <c r="ED32" s="121"/>
      <c r="EE32" s="121"/>
      <c r="EF32" s="121"/>
      <c r="EG32" s="121"/>
      <c r="EH32" s="121"/>
      <c r="EI32" s="121"/>
      <c r="EJ32" s="121"/>
      <c r="EK32" s="121"/>
      <c r="EL32" s="121"/>
      <c r="EM32" s="121"/>
      <c r="EN32" s="65" t="n">
        <f aca="false">SUM(DI32:EL32)</f>
        <v>0</v>
      </c>
      <c r="EO32" s="121"/>
      <c r="EP32" s="121"/>
      <c r="EQ32" s="121"/>
      <c r="ER32" s="121"/>
      <c r="ES32" s="121"/>
      <c r="ET32" s="121"/>
      <c r="EU32" s="121"/>
      <c r="EV32" s="121"/>
      <c r="EW32" s="121"/>
      <c r="EX32" s="121"/>
      <c r="EY32" s="121"/>
      <c r="EZ32" s="121"/>
      <c r="FA32" s="121"/>
      <c r="FB32" s="121"/>
      <c r="FC32" s="121"/>
      <c r="FD32" s="121"/>
      <c r="FE32" s="121"/>
      <c r="FF32" s="121"/>
      <c r="FG32" s="121"/>
      <c r="FH32" s="121"/>
      <c r="FI32" s="121"/>
      <c r="FJ32" s="121"/>
      <c r="FK32" s="121"/>
      <c r="FL32" s="121"/>
      <c r="FM32" s="121"/>
      <c r="FN32" s="121"/>
      <c r="FO32" s="121"/>
      <c r="FP32" s="121"/>
      <c r="FQ32" s="121"/>
      <c r="FR32" s="121"/>
      <c r="FS32" s="121"/>
      <c r="FT32" s="121"/>
      <c r="FU32" s="121"/>
      <c r="FV32" s="65" t="n">
        <f aca="false">SUM(EQ32:FT32)</f>
        <v>0</v>
      </c>
      <c r="FW32" s="121"/>
      <c r="FX32" s="121"/>
      <c r="FY32" s="121"/>
      <c r="FZ32" s="121"/>
      <c r="GA32" s="121"/>
      <c r="GB32" s="121"/>
      <c r="GC32" s="121"/>
      <c r="GD32" s="121"/>
      <c r="GE32" s="121"/>
      <c r="GF32" s="121"/>
      <c r="GG32" s="121"/>
      <c r="GH32" s="121"/>
      <c r="GI32" s="121"/>
      <c r="GJ32" s="121"/>
      <c r="GK32" s="121"/>
      <c r="GL32" s="121"/>
      <c r="GM32" s="121"/>
      <c r="GN32" s="121"/>
      <c r="GO32" s="121"/>
      <c r="GP32" s="121"/>
      <c r="GQ32" s="121"/>
      <c r="GR32" s="121"/>
      <c r="GS32" s="121"/>
      <c r="GT32" s="121"/>
      <c r="GU32" s="121"/>
      <c r="GV32" s="121"/>
      <c r="GW32" s="121"/>
      <c r="GX32" s="121"/>
      <c r="GY32" s="121"/>
      <c r="GZ32" s="121"/>
      <c r="HA32" s="121"/>
      <c r="HB32" s="121"/>
      <c r="HC32" s="121"/>
      <c r="HD32" s="65"/>
      <c r="HE32" s="65"/>
      <c r="HF32" s="86" t="n">
        <f aca="false">HE32*E32</f>
        <v>0</v>
      </c>
      <c r="HG32" s="67"/>
    </row>
    <row r="33" s="20" customFormat="true" ht="15" hidden="false" customHeight="false" outlineLevel="2" collapsed="false">
      <c r="A33" s="110" t="s">
        <v>38</v>
      </c>
      <c r="B33" s="76"/>
      <c r="C33" s="77"/>
      <c r="D33" s="124"/>
      <c r="E33" s="37"/>
      <c r="F33" s="37"/>
      <c r="G33" s="97" t="n">
        <v>383.425</v>
      </c>
      <c r="H33" s="79" t="n">
        <f aca="false">G33*$I$4*$J$4</f>
        <v>398.675729358973</v>
      </c>
      <c r="I33" s="80" t="n">
        <f aca="false">H33*20%</f>
        <v>79.7351458717946</v>
      </c>
      <c r="J33" s="80" t="n">
        <f aca="false">H33+I33</f>
        <v>478.410875230767</v>
      </c>
      <c r="K33" s="125"/>
      <c r="L33" s="125"/>
      <c r="M33" s="126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7"/>
      <c r="BN33" s="127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7"/>
      <c r="CJ33" s="127"/>
      <c r="CK33" s="127"/>
      <c r="CL33" s="127"/>
      <c r="CM33" s="127"/>
      <c r="CN33" s="127"/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27"/>
      <c r="DB33" s="127"/>
      <c r="DC33" s="127"/>
      <c r="DD33" s="127"/>
      <c r="DE33" s="127"/>
      <c r="DF33" s="65" t="n">
        <f aca="false">SUM(CB33:DE33)</f>
        <v>0</v>
      </c>
      <c r="DG33" s="127"/>
      <c r="DH33" s="127"/>
      <c r="DI33" s="127"/>
      <c r="DJ33" s="127"/>
      <c r="DK33" s="127"/>
      <c r="DL33" s="127"/>
      <c r="DM33" s="127"/>
      <c r="DN33" s="127"/>
      <c r="DO33" s="127"/>
      <c r="DP33" s="127"/>
      <c r="DQ33" s="127"/>
      <c r="DR33" s="127"/>
      <c r="DS33" s="127"/>
      <c r="DT33" s="127"/>
      <c r="DU33" s="127"/>
      <c r="DV33" s="127"/>
      <c r="DW33" s="127"/>
      <c r="DX33" s="127"/>
      <c r="DY33" s="127"/>
      <c r="DZ33" s="127"/>
      <c r="EA33" s="127"/>
      <c r="EB33" s="127"/>
      <c r="EC33" s="127"/>
      <c r="ED33" s="127"/>
      <c r="EE33" s="127"/>
      <c r="EF33" s="127"/>
      <c r="EG33" s="127"/>
      <c r="EH33" s="127"/>
      <c r="EI33" s="127"/>
      <c r="EJ33" s="127"/>
      <c r="EK33" s="127"/>
      <c r="EL33" s="127"/>
      <c r="EM33" s="127"/>
      <c r="EN33" s="65" t="n">
        <f aca="false">SUM(DI33:EL33)</f>
        <v>0</v>
      </c>
      <c r="EO33" s="127"/>
      <c r="EP33" s="127"/>
      <c r="EQ33" s="127"/>
      <c r="ER33" s="127"/>
      <c r="ES33" s="127"/>
      <c r="ET33" s="127"/>
      <c r="EU33" s="127"/>
      <c r="EV33" s="127"/>
      <c r="EW33" s="127"/>
      <c r="EX33" s="127"/>
      <c r="EY33" s="127"/>
      <c r="EZ33" s="127"/>
      <c r="FA33" s="127"/>
      <c r="FB33" s="127"/>
      <c r="FC33" s="127"/>
      <c r="FD33" s="127"/>
      <c r="FE33" s="127"/>
      <c r="FF33" s="127"/>
      <c r="FG33" s="127"/>
      <c r="FH33" s="127"/>
      <c r="FI33" s="127"/>
      <c r="FJ33" s="127"/>
      <c r="FK33" s="127"/>
      <c r="FL33" s="127"/>
      <c r="FM33" s="127"/>
      <c r="FN33" s="127"/>
      <c r="FO33" s="127"/>
      <c r="FP33" s="127"/>
      <c r="FQ33" s="127"/>
      <c r="FR33" s="127"/>
      <c r="FS33" s="127"/>
      <c r="FT33" s="127"/>
      <c r="FU33" s="127"/>
      <c r="FV33" s="65" t="n">
        <f aca="false">SUM(EQ33:FT33)</f>
        <v>0</v>
      </c>
      <c r="FW33" s="127"/>
      <c r="FX33" s="127"/>
      <c r="FY33" s="127"/>
      <c r="FZ33" s="127"/>
      <c r="GA33" s="127"/>
      <c r="GB33" s="127"/>
      <c r="GC33" s="127"/>
      <c r="GD33" s="127"/>
      <c r="GE33" s="127"/>
      <c r="GF33" s="127"/>
      <c r="GG33" s="127"/>
      <c r="GH33" s="127"/>
      <c r="GI33" s="127"/>
      <c r="GJ33" s="127"/>
      <c r="GK33" s="127"/>
      <c r="GL33" s="127"/>
      <c r="GM33" s="127"/>
      <c r="GN33" s="127"/>
      <c r="GO33" s="127"/>
      <c r="GP33" s="127"/>
      <c r="GQ33" s="127"/>
      <c r="GR33" s="127"/>
      <c r="GS33" s="127"/>
      <c r="GT33" s="127"/>
      <c r="GU33" s="127"/>
      <c r="GV33" s="127"/>
      <c r="GW33" s="127"/>
      <c r="GX33" s="127"/>
      <c r="GY33" s="127"/>
      <c r="GZ33" s="127"/>
      <c r="HA33" s="127"/>
      <c r="HB33" s="127"/>
      <c r="HC33" s="127"/>
      <c r="HD33" s="65"/>
      <c r="HE33" s="65"/>
      <c r="HF33" s="86" t="n">
        <f aca="false">HE33*E33</f>
        <v>0</v>
      </c>
      <c r="HG33" s="67"/>
    </row>
    <row r="34" s="20" customFormat="true" ht="20.25" hidden="false" customHeight="true" outlineLevel="2" collapsed="false">
      <c r="A34" s="110"/>
      <c r="B34" s="128" t="s">
        <v>65</v>
      </c>
      <c r="C34" s="77"/>
      <c r="D34" s="119"/>
      <c r="E34" s="119"/>
      <c r="F34" s="120" t="n">
        <f aca="false">SUM(F33:F33)</f>
        <v>0</v>
      </c>
      <c r="G34" s="58" t="n">
        <f aca="false">SUM(G12:G33)</f>
        <v>5204.336</v>
      </c>
      <c r="H34" s="58" t="n">
        <f aca="false">SUM(H12:H33)</f>
        <v>5411.33846418246</v>
      </c>
      <c r="I34" s="58" t="n">
        <f aca="false">SUM(I12:I33)</f>
        <v>1082.26769283649</v>
      </c>
      <c r="J34" s="58" t="n">
        <f aca="false">SUM(J12:J33)</f>
        <v>6493.60615701895</v>
      </c>
      <c r="K34" s="125"/>
      <c r="L34" s="120" t="n">
        <f aca="false">SUM(L33:L33)</f>
        <v>0</v>
      </c>
      <c r="M34" s="126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0" t="n">
        <f aca="false">SUM(AT33:AT33)</f>
        <v>0</v>
      </c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7"/>
      <c r="BN34" s="127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0" t="n">
        <f aca="false">SUM(CA33:CA33)</f>
        <v>0</v>
      </c>
      <c r="CB34" s="127"/>
      <c r="CC34" s="127"/>
      <c r="CD34" s="127"/>
      <c r="CE34" s="127"/>
      <c r="CF34" s="127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127"/>
      <c r="DE34" s="127"/>
      <c r="DF34" s="127"/>
      <c r="DG34" s="127"/>
      <c r="DH34" s="120" t="n">
        <f aca="false">SUM(DH33:DH33)</f>
        <v>0</v>
      </c>
      <c r="DI34" s="127"/>
      <c r="DJ34" s="127"/>
      <c r="DK34" s="127"/>
      <c r="DL34" s="127"/>
      <c r="DM34" s="127"/>
      <c r="DN34" s="127"/>
      <c r="DO34" s="127"/>
      <c r="DP34" s="127"/>
      <c r="DQ34" s="127"/>
      <c r="DR34" s="127"/>
      <c r="DS34" s="127"/>
      <c r="DT34" s="127"/>
      <c r="DU34" s="127"/>
      <c r="DV34" s="127"/>
      <c r="DW34" s="127"/>
      <c r="DX34" s="127"/>
      <c r="DY34" s="127"/>
      <c r="DZ34" s="127"/>
      <c r="EA34" s="127"/>
      <c r="EB34" s="127"/>
      <c r="EC34" s="127"/>
      <c r="ED34" s="127"/>
      <c r="EE34" s="127"/>
      <c r="EF34" s="127"/>
      <c r="EG34" s="127"/>
      <c r="EH34" s="127"/>
      <c r="EI34" s="127"/>
      <c r="EJ34" s="127"/>
      <c r="EK34" s="127"/>
      <c r="EL34" s="127"/>
      <c r="EM34" s="127"/>
      <c r="EN34" s="127"/>
      <c r="EO34" s="127"/>
      <c r="EP34" s="120" t="n">
        <f aca="false">SUM(EP33:EP33)</f>
        <v>0</v>
      </c>
      <c r="EQ34" s="127"/>
      <c r="ER34" s="127"/>
      <c r="ES34" s="127"/>
      <c r="ET34" s="127"/>
      <c r="EU34" s="127"/>
      <c r="EV34" s="127"/>
      <c r="EW34" s="127"/>
      <c r="EX34" s="127"/>
      <c r="EY34" s="127"/>
      <c r="EZ34" s="127"/>
      <c r="FA34" s="127"/>
      <c r="FB34" s="127"/>
      <c r="FC34" s="127"/>
      <c r="FD34" s="127"/>
      <c r="FE34" s="127"/>
      <c r="FF34" s="127"/>
      <c r="FG34" s="127"/>
      <c r="FH34" s="127"/>
      <c r="FI34" s="127"/>
      <c r="FJ34" s="127"/>
      <c r="FK34" s="127"/>
      <c r="FL34" s="127"/>
      <c r="FM34" s="127"/>
      <c r="FN34" s="127"/>
      <c r="FO34" s="127"/>
      <c r="FP34" s="127"/>
      <c r="FQ34" s="127"/>
      <c r="FR34" s="127"/>
      <c r="FS34" s="127"/>
      <c r="FT34" s="127"/>
      <c r="FU34" s="127"/>
      <c r="FV34" s="127"/>
      <c r="FW34" s="127"/>
      <c r="FX34" s="120" t="n">
        <f aca="false">SUM(FX33:FX33)</f>
        <v>0</v>
      </c>
      <c r="FY34" s="127"/>
      <c r="FZ34" s="127"/>
      <c r="GA34" s="127"/>
      <c r="GB34" s="127"/>
      <c r="GC34" s="127"/>
      <c r="GD34" s="127"/>
      <c r="GE34" s="127"/>
      <c r="GF34" s="127"/>
      <c r="GG34" s="127"/>
      <c r="GH34" s="127"/>
      <c r="GI34" s="127"/>
      <c r="GJ34" s="127"/>
      <c r="GK34" s="127"/>
      <c r="GL34" s="127"/>
      <c r="GM34" s="127"/>
      <c r="GN34" s="127"/>
      <c r="GO34" s="127"/>
      <c r="GP34" s="127"/>
      <c r="GQ34" s="127"/>
      <c r="GR34" s="127"/>
      <c r="GS34" s="127"/>
      <c r="GT34" s="127"/>
      <c r="GU34" s="127"/>
      <c r="GV34" s="127"/>
      <c r="GW34" s="127"/>
      <c r="GX34" s="127"/>
      <c r="GY34" s="127"/>
      <c r="GZ34" s="127"/>
      <c r="HA34" s="127"/>
      <c r="HB34" s="127"/>
      <c r="HC34" s="127"/>
      <c r="HD34" s="127"/>
      <c r="HE34" s="127"/>
      <c r="HF34" s="129" t="n">
        <v>0</v>
      </c>
      <c r="HG34" s="127"/>
    </row>
    <row r="35" s="142" customFormat="true" ht="15" hidden="false" customHeight="false" outlineLevel="2" collapsed="false">
      <c r="A35" s="130"/>
      <c r="B35" s="131" t="s">
        <v>74</v>
      </c>
      <c r="C35" s="132"/>
      <c r="D35" s="133"/>
      <c r="E35" s="133"/>
      <c r="F35" s="134" t="n">
        <f aca="false">F34+F31+F28+F25+F22+F15+F12</f>
        <v>0</v>
      </c>
      <c r="G35" s="135" t="n">
        <f aca="false">G34*20%</f>
        <v>1040.8672</v>
      </c>
      <c r="H35" s="136"/>
      <c r="I35" s="137"/>
      <c r="J35" s="138" t="n">
        <v>96795.92754</v>
      </c>
      <c r="K35" s="139"/>
      <c r="L35" s="134" t="e">
        <f aca="false">L34+L31+L28+L25+L22+L15+L12</f>
        <v>#REF!</v>
      </c>
      <c r="M35" s="140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34" t="e">
        <f aca="false">AT34+AT31+AT28+AT25+AT22+AT15+AT12</f>
        <v>#REF!</v>
      </c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34" t="n">
        <f aca="false">CA28+CA22</f>
        <v>409614.786223533</v>
      </c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34" t="e">
        <f aca="false">DH28+DH22</f>
        <v>#DIV/0!</v>
      </c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34" t="e">
        <f aca="false">EP34+EP31+EP28+EP25+EP22+EP15+EP12</f>
        <v>#REF!</v>
      </c>
      <c r="EQ35" s="141"/>
      <c r="ER35" s="141"/>
      <c r="ES35" s="141"/>
      <c r="ET35" s="141"/>
      <c r="EU35" s="141"/>
      <c r="EV35" s="141"/>
      <c r="EW35" s="141"/>
      <c r="EX35" s="141"/>
      <c r="EY35" s="141"/>
      <c r="EZ35" s="141"/>
      <c r="FA35" s="141"/>
      <c r="FB35" s="141"/>
      <c r="FC35" s="141"/>
      <c r="FD35" s="141"/>
      <c r="FE35" s="141"/>
      <c r="FF35" s="141"/>
      <c r="FG35" s="141"/>
      <c r="FH35" s="141"/>
      <c r="FI35" s="141"/>
      <c r="FJ35" s="141"/>
      <c r="FK35" s="141"/>
      <c r="FL35" s="141"/>
      <c r="FM35" s="141"/>
      <c r="FN35" s="141"/>
      <c r="FO35" s="141"/>
      <c r="FP35" s="141"/>
      <c r="FQ35" s="141"/>
      <c r="FR35" s="141"/>
      <c r="FS35" s="141"/>
      <c r="FT35" s="141"/>
      <c r="FU35" s="141"/>
      <c r="FV35" s="141"/>
      <c r="FW35" s="141"/>
      <c r="FX35" s="134" t="n">
        <f aca="false">FX34+FX31+FX28+FX25+FX22+FX15+FX12</f>
        <v>0</v>
      </c>
      <c r="FY35" s="141"/>
      <c r="FZ35" s="141"/>
      <c r="GA35" s="141"/>
      <c r="GB35" s="141"/>
      <c r="GC35" s="141"/>
      <c r="GD35" s="141"/>
      <c r="GE35" s="141"/>
      <c r="GF35" s="141"/>
      <c r="GG35" s="141"/>
      <c r="GH35" s="141"/>
      <c r="GI35" s="141"/>
      <c r="GJ35" s="141"/>
      <c r="GK35" s="141"/>
      <c r="GL35" s="141"/>
      <c r="GM35" s="141"/>
      <c r="GN35" s="141"/>
      <c r="GO35" s="141"/>
      <c r="GP35" s="141"/>
      <c r="GQ35" s="141"/>
      <c r="GR35" s="141"/>
      <c r="GS35" s="141"/>
      <c r="GT35" s="141"/>
      <c r="GU35" s="141"/>
      <c r="GV35" s="141"/>
      <c r="GW35" s="141"/>
      <c r="GX35" s="141"/>
      <c r="GY35" s="141"/>
      <c r="GZ35" s="141"/>
      <c r="HA35" s="141"/>
      <c r="HB35" s="141"/>
      <c r="HC35" s="141"/>
      <c r="HD35" s="141"/>
      <c r="HE35" s="141"/>
      <c r="HF35" s="134" t="n">
        <f aca="false">HF34+HF31+HF28+HF25+HF22+HF15+HF12</f>
        <v>0</v>
      </c>
      <c r="HG35" s="141"/>
    </row>
    <row r="36" s="154" customFormat="true" ht="15" hidden="true" customHeight="false" outlineLevel="2" collapsed="false">
      <c r="A36" s="143"/>
      <c r="B36" s="144"/>
      <c r="C36" s="145"/>
      <c r="D36" s="146"/>
      <c r="E36" s="146"/>
      <c r="F36" s="147"/>
      <c r="G36" s="148"/>
      <c r="H36" s="149"/>
      <c r="I36" s="150"/>
      <c r="J36" s="149"/>
      <c r="K36" s="151"/>
      <c r="L36" s="151"/>
      <c r="M36" s="152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  <c r="BI36" s="153"/>
      <c r="BJ36" s="153"/>
      <c r="BK36" s="153"/>
      <c r="BL36" s="153"/>
      <c r="BM36" s="153"/>
      <c r="BN36" s="153"/>
      <c r="BO36" s="153"/>
      <c r="BP36" s="153"/>
      <c r="BQ36" s="153"/>
      <c r="BR36" s="153"/>
      <c r="BS36" s="153"/>
      <c r="BT36" s="153"/>
      <c r="BU36" s="153"/>
      <c r="BV36" s="153"/>
      <c r="BW36" s="153"/>
      <c r="BX36" s="153"/>
      <c r="BY36" s="153"/>
      <c r="BZ36" s="153"/>
      <c r="CA36" s="153"/>
      <c r="CB36" s="153"/>
      <c r="CC36" s="153"/>
      <c r="CD36" s="153"/>
      <c r="CE36" s="153"/>
      <c r="CF36" s="153"/>
      <c r="CG36" s="153"/>
      <c r="CH36" s="153"/>
      <c r="CI36" s="153"/>
      <c r="CJ36" s="153"/>
      <c r="CK36" s="153"/>
      <c r="CL36" s="153"/>
      <c r="CM36" s="153"/>
      <c r="CN36" s="153"/>
      <c r="CO36" s="153"/>
      <c r="CP36" s="153"/>
      <c r="CQ36" s="153"/>
      <c r="CR36" s="153"/>
      <c r="CS36" s="153"/>
      <c r="CT36" s="153"/>
      <c r="CU36" s="153"/>
      <c r="CV36" s="153"/>
      <c r="CW36" s="153"/>
      <c r="CX36" s="153"/>
      <c r="CY36" s="153"/>
      <c r="CZ36" s="153"/>
      <c r="DA36" s="153"/>
      <c r="DB36" s="153"/>
      <c r="DC36" s="153"/>
      <c r="DD36" s="153"/>
      <c r="DE36" s="153"/>
      <c r="DF36" s="153"/>
      <c r="DG36" s="153"/>
      <c r="DH36" s="153"/>
      <c r="DI36" s="153"/>
      <c r="DJ36" s="153"/>
      <c r="DK36" s="153"/>
      <c r="DL36" s="153"/>
      <c r="DM36" s="153"/>
      <c r="DN36" s="153"/>
      <c r="DO36" s="153"/>
      <c r="DP36" s="153"/>
      <c r="DQ36" s="153"/>
      <c r="DR36" s="153"/>
      <c r="DS36" s="153"/>
      <c r="DT36" s="153"/>
      <c r="DU36" s="153"/>
      <c r="DV36" s="153"/>
      <c r="DW36" s="153"/>
      <c r="DX36" s="153"/>
      <c r="DY36" s="153"/>
      <c r="DZ36" s="153"/>
      <c r="EA36" s="153" t="s">
        <v>75</v>
      </c>
      <c r="EB36" s="153"/>
      <c r="EC36" s="153"/>
      <c r="ED36" s="153"/>
      <c r="EE36" s="153"/>
      <c r="EF36" s="153"/>
      <c r="EG36" s="153"/>
      <c r="EH36" s="153"/>
      <c r="EI36" s="153"/>
      <c r="EJ36" s="153"/>
      <c r="EK36" s="153"/>
      <c r="EL36" s="153"/>
      <c r="EM36" s="153"/>
      <c r="EN36" s="65" t="n">
        <f aca="false">SUM(DI36:EL36)</f>
        <v>0</v>
      </c>
      <c r="EO36" s="153"/>
      <c r="EP36" s="153"/>
      <c r="EQ36" s="153"/>
      <c r="ER36" s="153"/>
      <c r="ES36" s="153"/>
      <c r="ET36" s="153"/>
      <c r="EU36" s="153"/>
      <c r="EV36" s="153"/>
      <c r="EW36" s="153"/>
      <c r="EX36" s="153"/>
      <c r="EY36" s="153"/>
      <c r="EZ36" s="153"/>
      <c r="FA36" s="153"/>
      <c r="FB36" s="153"/>
      <c r="FC36" s="153"/>
      <c r="FD36" s="153"/>
      <c r="FE36" s="153"/>
      <c r="FF36" s="153"/>
      <c r="FG36" s="153"/>
      <c r="FH36" s="153"/>
      <c r="FI36" s="153"/>
      <c r="FJ36" s="153"/>
      <c r="FK36" s="153"/>
      <c r="FL36" s="153"/>
      <c r="FM36" s="153"/>
      <c r="FN36" s="153"/>
      <c r="FO36" s="153"/>
      <c r="FP36" s="153"/>
      <c r="FQ36" s="153"/>
      <c r="FR36" s="153"/>
      <c r="FS36" s="153"/>
      <c r="FT36" s="153"/>
      <c r="FU36" s="153"/>
      <c r="FV36" s="65" t="n">
        <f aca="false">SUM(EQ36:FT36)</f>
        <v>0</v>
      </c>
      <c r="FW36" s="153"/>
      <c r="FX36" s="153"/>
      <c r="FY36" s="153"/>
      <c r="FZ36" s="153"/>
      <c r="GA36" s="153"/>
      <c r="GB36" s="153"/>
      <c r="GC36" s="153"/>
      <c r="GD36" s="153"/>
      <c r="GE36" s="153"/>
      <c r="GF36" s="153"/>
      <c r="GG36" s="153"/>
      <c r="GH36" s="153"/>
      <c r="GI36" s="153"/>
      <c r="GJ36" s="153"/>
      <c r="GK36" s="153"/>
      <c r="GL36" s="153"/>
      <c r="GM36" s="153"/>
      <c r="GN36" s="153"/>
      <c r="GO36" s="153"/>
      <c r="GP36" s="153"/>
      <c r="GQ36" s="153"/>
      <c r="GR36" s="153"/>
      <c r="GS36" s="153"/>
      <c r="GT36" s="153"/>
      <c r="GU36" s="153"/>
      <c r="GV36" s="153"/>
      <c r="GW36" s="153"/>
      <c r="GX36" s="153"/>
      <c r="GY36" s="153"/>
      <c r="GZ36" s="153"/>
      <c r="HA36" s="153"/>
      <c r="HB36" s="153"/>
      <c r="HC36" s="153"/>
      <c r="HD36" s="65" t="n">
        <f aca="false">SUM(FY36:HB36)</f>
        <v>0</v>
      </c>
      <c r="HE36" s="153"/>
      <c r="HF36" s="153"/>
      <c r="HG36" s="153"/>
    </row>
    <row r="37" customFormat="false" ht="13.5" hidden="true" customHeight="true" outlineLevel="0" collapsed="false">
      <c r="B37" s="155" t="s">
        <v>76</v>
      </c>
      <c r="C37" s="145" t="s">
        <v>77</v>
      </c>
      <c r="D37" s="16"/>
      <c r="E37" s="16"/>
      <c r="F37" s="16"/>
      <c r="G37" s="148"/>
      <c r="H37" s="16"/>
      <c r="I37" s="16"/>
      <c r="J37" s="16"/>
      <c r="K37" s="156"/>
      <c r="L37" s="156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  <c r="BI37" s="157"/>
      <c r="BJ37" s="157"/>
      <c r="BK37" s="157"/>
      <c r="BL37" s="157"/>
      <c r="BM37" s="157"/>
      <c r="BN37" s="157"/>
      <c r="BO37" s="157"/>
      <c r="BP37" s="157"/>
      <c r="BQ37" s="157"/>
      <c r="BR37" s="157"/>
      <c r="BS37" s="157"/>
      <c r="BT37" s="157"/>
      <c r="BU37" s="157"/>
      <c r="BV37" s="157"/>
      <c r="BW37" s="157"/>
      <c r="BX37" s="157"/>
      <c r="BY37" s="157"/>
      <c r="BZ37" s="157"/>
      <c r="CA37" s="157"/>
      <c r="CB37" s="157"/>
      <c r="CC37" s="157"/>
      <c r="CD37" s="157"/>
      <c r="CE37" s="157"/>
      <c r="CF37" s="157"/>
      <c r="CG37" s="157"/>
      <c r="CH37" s="157"/>
      <c r="CI37" s="157"/>
      <c r="CJ37" s="157"/>
      <c r="CK37" s="157"/>
      <c r="CL37" s="157"/>
      <c r="CM37" s="157"/>
      <c r="CN37" s="157"/>
      <c r="CO37" s="157"/>
      <c r="CP37" s="157"/>
      <c r="CQ37" s="157"/>
      <c r="CR37" s="157"/>
      <c r="CS37" s="157"/>
      <c r="CT37" s="157"/>
      <c r="CU37" s="157"/>
      <c r="CV37" s="157"/>
      <c r="CW37" s="157"/>
      <c r="CX37" s="157"/>
      <c r="CY37" s="157"/>
      <c r="CZ37" s="157"/>
      <c r="DA37" s="157"/>
      <c r="DB37" s="157"/>
      <c r="DC37" s="157"/>
      <c r="DD37" s="157"/>
      <c r="DE37" s="157"/>
      <c r="DF37" s="157"/>
      <c r="DG37" s="157"/>
      <c r="DH37" s="157"/>
      <c r="DI37" s="157" t="n">
        <v>230</v>
      </c>
      <c r="DJ37" s="157"/>
      <c r="DK37" s="157"/>
      <c r="DL37" s="157"/>
      <c r="DM37" s="157"/>
      <c r="DN37" s="157"/>
      <c r="DO37" s="157"/>
      <c r="DP37" s="157"/>
      <c r="DQ37" s="157"/>
      <c r="DR37" s="157"/>
      <c r="DS37" s="157"/>
      <c r="DT37" s="157"/>
      <c r="DU37" s="157"/>
      <c r="DV37" s="157" t="n">
        <v>100</v>
      </c>
      <c r="DW37" s="157"/>
      <c r="DX37" s="157"/>
      <c r="DY37" s="157"/>
      <c r="DZ37" s="157"/>
      <c r="EA37" s="157"/>
      <c r="EB37" s="157"/>
      <c r="EC37" s="157"/>
      <c r="ED37" s="157"/>
      <c r="EE37" s="157"/>
      <c r="EF37" s="157"/>
      <c r="EG37" s="157"/>
      <c r="EH37" s="157"/>
      <c r="EI37" s="157"/>
      <c r="EJ37" s="157"/>
      <c r="EK37" s="157"/>
      <c r="EL37" s="157"/>
      <c r="EM37" s="157"/>
      <c r="EN37" s="65" t="n">
        <f aca="false">SUM(DI37:EL37)</f>
        <v>330</v>
      </c>
      <c r="EO37" s="157"/>
      <c r="EP37" s="157"/>
      <c r="EQ37" s="157" t="n">
        <v>230</v>
      </c>
      <c r="ER37" s="157"/>
      <c r="ES37" s="157"/>
      <c r="ET37" s="157"/>
      <c r="EU37" s="157"/>
      <c r="EV37" s="157"/>
      <c r="EW37" s="157"/>
      <c r="EX37" s="157"/>
      <c r="EY37" s="157"/>
      <c r="EZ37" s="157"/>
      <c r="FA37" s="157"/>
      <c r="FB37" s="157"/>
      <c r="FC37" s="157"/>
      <c r="FD37" s="157"/>
      <c r="FE37" s="157"/>
      <c r="FF37" s="157"/>
      <c r="FG37" s="157"/>
      <c r="FH37" s="157"/>
      <c r="FI37" s="157"/>
      <c r="FJ37" s="157"/>
      <c r="FK37" s="157"/>
      <c r="FL37" s="157"/>
      <c r="FM37" s="157"/>
      <c r="FN37" s="157"/>
      <c r="FO37" s="157"/>
      <c r="FP37" s="157"/>
      <c r="FQ37" s="157"/>
      <c r="FR37" s="157"/>
      <c r="FS37" s="157"/>
      <c r="FT37" s="157"/>
      <c r="FU37" s="157"/>
      <c r="FV37" s="65" t="n">
        <f aca="false">SUM(EQ37:FT37)</f>
        <v>230</v>
      </c>
      <c r="FW37" s="157"/>
      <c r="FX37" s="157"/>
      <c r="FY37" s="157" t="n">
        <v>230</v>
      </c>
      <c r="FZ37" s="157"/>
      <c r="GA37" s="157"/>
      <c r="GB37" s="157"/>
      <c r="GC37" s="157"/>
      <c r="GD37" s="157"/>
      <c r="GE37" s="157"/>
      <c r="GF37" s="157"/>
      <c r="GG37" s="157"/>
      <c r="GH37" s="157"/>
      <c r="GI37" s="157"/>
      <c r="GJ37" s="157"/>
      <c r="GK37" s="157"/>
      <c r="GL37" s="157"/>
      <c r="GM37" s="157"/>
      <c r="GN37" s="157"/>
      <c r="GO37" s="157"/>
      <c r="GP37" s="157"/>
      <c r="GQ37" s="157"/>
      <c r="GR37" s="157"/>
      <c r="GS37" s="157"/>
      <c r="GT37" s="157"/>
      <c r="GU37" s="157"/>
      <c r="GV37" s="157"/>
      <c r="GW37" s="157"/>
      <c r="GX37" s="157"/>
      <c r="GY37" s="157"/>
      <c r="GZ37" s="157"/>
      <c r="HA37" s="157"/>
      <c r="HB37" s="157"/>
      <c r="HC37" s="157"/>
      <c r="HD37" s="65" t="n">
        <f aca="false">SUM(FY37:HB37)</f>
        <v>230</v>
      </c>
      <c r="HE37" s="157"/>
      <c r="HF37" s="157"/>
      <c r="HG37" s="157"/>
    </row>
    <row r="38" s="158" customFormat="true" ht="17.25" hidden="true" customHeight="true" outlineLevel="0" collapsed="false">
      <c r="A38" s="1"/>
      <c r="B38" s="155" t="s">
        <v>78</v>
      </c>
      <c r="C38" s="158" t="s">
        <v>79</v>
      </c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 t="n">
        <v>10</v>
      </c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65" t="n">
        <f aca="false">SUM(DI38:EL38)</f>
        <v>10</v>
      </c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65" t="n">
        <f aca="false">SUM(EQ38:FT38)</f>
        <v>0</v>
      </c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65" t="n">
        <f aca="false">SUM(FY38:HB38)</f>
        <v>0</v>
      </c>
      <c r="HE38" s="7"/>
      <c r="HF38" s="7"/>
      <c r="HG38" s="7"/>
    </row>
    <row r="39" s="158" customFormat="true" ht="17.25" hidden="false" customHeight="true" outlineLevel="0" collapsed="false">
      <c r="A39" s="1"/>
      <c r="B39" s="155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159"/>
      <c r="EO39" s="7"/>
      <c r="EP39" s="7"/>
      <c r="EQ39" s="7" t="n">
        <v>100</v>
      </c>
      <c r="ER39" s="7" t="n">
        <v>100</v>
      </c>
      <c r="ES39" s="7"/>
      <c r="ET39" s="7"/>
      <c r="EU39" s="7" t="n">
        <v>100</v>
      </c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159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159"/>
      <c r="HE39" s="7"/>
      <c r="HF39" s="7"/>
      <c r="HG39" s="7"/>
    </row>
    <row r="40" s="158" customFormat="true" ht="17.25" hidden="false" customHeight="true" outlineLevel="0" collapsed="false">
      <c r="A40" s="1"/>
      <c r="B40" s="160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</row>
    <row r="41" customFormat="false" ht="15.75" hidden="false" customHeight="false" outlineLevel="0" collapsed="false">
      <c r="B41" s="161" t="s">
        <v>80</v>
      </c>
      <c r="C41" s="10"/>
      <c r="D41" s="162"/>
      <c r="E41" s="162"/>
      <c r="F41" s="162"/>
      <c r="G41" s="162"/>
      <c r="H41" s="162"/>
      <c r="I41" s="162"/>
      <c r="J41" s="162"/>
      <c r="K41" s="7"/>
      <c r="L41" s="7"/>
      <c r="M41" s="7"/>
    </row>
    <row r="42" customFormat="false" ht="15" hidden="false" customHeight="false" outlineLevel="0" collapsed="false">
      <c r="B42" s="163"/>
      <c r="C42" s="164"/>
      <c r="D42" s="16"/>
      <c r="E42" s="16"/>
      <c r="F42" s="16"/>
      <c r="G42" s="148"/>
      <c r="H42" s="16"/>
      <c r="I42" s="16"/>
      <c r="J42" s="16"/>
    </row>
    <row r="43" customFormat="false" ht="15" hidden="false" customHeight="false" outlineLevel="0" collapsed="false">
      <c r="B43" s="165" t="s">
        <v>81</v>
      </c>
    </row>
  </sheetData>
  <mergeCells count="44">
    <mergeCell ref="HD1:HG1"/>
    <mergeCell ref="HD2:HG2"/>
    <mergeCell ref="EO3:FV3"/>
    <mergeCell ref="FW3:HD3"/>
    <mergeCell ref="EO4:FV4"/>
    <mergeCell ref="FW4:HD4"/>
    <mergeCell ref="EO5:FV5"/>
    <mergeCell ref="FW5:HD5"/>
    <mergeCell ref="A7:A9"/>
    <mergeCell ref="B7:B9"/>
    <mergeCell ref="C7:C9"/>
    <mergeCell ref="D7:J7"/>
    <mergeCell ref="FW7:HD7"/>
    <mergeCell ref="D8:D9"/>
    <mergeCell ref="E8:E9"/>
    <mergeCell ref="F8:F9"/>
    <mergeCell ref="G8:G9"/>
    <mergeCell ref="H8:H9"/>
    <mergeCell ref="I8:I9"/>
    <mergeCell ref="J8:J9"/>
    <mergeCell ref="K8:AR8"/>
    <mergeCell ref="AS8:BY8"/>
    <mergeCell ref="BZ8:DF8"/>
    <mergeCell ref="DG8:EN8"/>
    <mergeCell ref="EO8:FV8"/>
    <mergeCell ref="FW8:HD8"/>
    <mergeCell ref="HE8:HE9"/>
    <mergeCell ref="HF8:HF9"/>
    <mergeCell ref="HG8:HG9"/>
    <mergeCell ref="A10:B10"/>
    <mergeCell ref="A11:A12"/>
    <mergeCell ref="A13:B13"/>
    <mergeCell ref="A14:A15"/>
    <mergeCell ref="A16:B16"/>
    <mergeCell ref="A17:A22"/>
    <mergeCell ref="A23:B23"/>
    <mergeCell ref="A24:A25"/>
    <mergeCell ref="A26:H26"/>
    <mergeCell ref="A27:A28"/>
    <mergeCell ref="A29:B29"/>
    <mergeCell ref="A30:A31"/>
    <mergeCell ref="A32:B32"/>
    <mergeCell ref="A33:A34"/>
    <mergeCell ref="D41:J41"/>
  </mergeCells>
  <printOptions headings="false" gridLines="false" gridLinesSet="true" horizontalCentered="true" verticalCentered="false"/>
  <pageMargins left="0.196527777777778" right="0.196527777777778" top="0.551388888888889" bottom="0.157638888888889" header="0.511811023622047" footer="0.511811023622047"/>
  <pageSetup paperSize="9" scale="100" fitToWidth="1" fitToHeight="3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2025-03-18T17:24:22Z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