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User\Desktop\2025\ОМЕПРАЗОЛ\"/>
    </mc:Choice>
  </mc:AlternateContent>
  <bookViews>
    <workbookView xWindow="0" yWindow="0" windowWidth="28800" windowHeight="12330" tabRatio="918" activeTab="6"/>
  </bookViews>
  <sheets>
    <sheet name="Титульный лист" sheetId="5" r:id="rId1"/>
    <sheet name="Метод сопоставимых рыночных цен" sheetId="6" r:id="rId2"/>
    <sheet name="Тарифный метод" sheetId="1" r:id="rId3"/>
    <sheet name="Средневзвешенная цена" sheetId="8" r:id="rId4"/>
    <sheet name="ИТОГОВАЯ ТАБЛИЦА для ЕИС" sheetId="7" r:id="rId5"/>
    <sheet name="ПОВТОРНАЯ ЗАКУПКА для ЕИС (2)" sheetId="11" r:id="rId6"/>
    <sheet name="ПОВТОРНАЯ ЗАКУПКА для ЕИС" sheetId="9" r:id="rId7"/>
    <sheet name=" АЛГОРИТМ" sheetId="10" r:id="rId8"/>
  </sheets>
  <definedNames>
    <definedName name="_xlnm.Print_Area" localSheetId="4">'ИТОГОВАЯ ТАБЛИЦА для ЕИС'!$A$1:$Q$28</definedName>
    <definedName name="_xlnm.Print_Area" localSheetId="1">'Метод сопоставимых рыночных цен'!$A$1:$Q$15</definedName>
    <definedName name="_xlnm.Print_Area" localSheetId="6">'ПОВТОРНАЯ ЗАКУПКА для ЕИС'!$A$1:$Q$30</definedName>
    <definedName name="_xlnm.Print_Area" localSheetId="5">'ПОВТОРНАЯ ЗАКУПКА для ЕИС (2)'!$A$1:$Q$30</definedName>
    <definedName name="_xlnm.Print_Area" localSheetId="3">'Средневзвешенная цена'!$A$1:$T$19</definedName>
    <definedName name="_xlnm.Print_Area" localSheetId="2">'Тарифный метод'!$A$1:$F$15</definedName>
    <definedName name="_xlnm.Print_Area" localSheetId="0">'Титульный лист'!$A$1:$H$10</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L19" i="11" l="1"/>
  <c r="H19" i="11"/>
  <c r="F19" i="11"/>
  <c r="E19" i="11"/>
  <c r="D19" i="11"/>
  <c r="C19" i="11"/>
  <c r="B19" i="11"/>
  <c r="E17" i="11"/>
  <c r="A3" i="11"/>
  <c r="M19" i="11" l="1"/>
  <c r="N19" i="11" s="1"/>
  <c r="O19" i="11" s="1"/>
  <c r="O20" i="11" s="1"/>
  <c r="E17" i="9"/>
  <c r="E17" i="7"/>
  <c r="E19" i="9" s="1"/>
  <c r="E15" i="7"/>
  <c r="A3" i="9" l="1"/>
  <c r="C15" i="1" l="1"/>
  <c r="B15" i="1" l="1"/>
  <c r="K17" i="7" l="1"/>
  <c r="H19" i="9" l="1"/>
  <c r="Q7" i="6" l="1"/>
  <c r="F19" i="9"/>
  <c r="D19" i="9"/>
  <c r="C19" i="9"/>
  <c r="B19" i="9"/>
  <c r="L19" i="9" l="1"/>
  <c r="M19" i="9" l="1"/>
  <c r="N19" i="9" s="1"/>
  <c r="O19" i="9" s="1"/>
  <c r="D17" i="7"/>
  <c r="C17" i="7"/>
  <c r="B17" i="7"/>
  <c r="C12" i="8"/>
  <c r="B12" i="8"/>
  <c r="H17" i="7"/>
  <c r="I17" i="7"/>
  <c r="J17" i="7"/>
  <c r="C8" i="1"/>
  <c r="B8" i="1"/>
  <c r="C7" i="6"/>
  <c r="B7" i="6"/>
  <c r="F17" i="7"/>
  <c r="D12" i="8"/>
  <c r="D15" i="1"/>
  <c r="D8" i="1"/>
  <c r="D7" i="6"/>
  <c r="O20" i="9" l="1"/>
  <c r="N17" i="7" l="1"/>
  <c r="O17" i="7" s="1"/>
  <c r="P17" i="7" l="1"/>
  <c r="Q17" i="7" s="1"/>
  <c r="Q18" i="7" s="1"/>
</calcChain>
</file>

<file path=xl/sharedStrings.xml><?xml version="1.0" encoding="utf-8"?>
<sst xmlns="http://schemas.openxmlformats.org/spreadsheetml/2006/main" count="210" uniqueCount="114">
  <si>
    <t>Обоснование начальной (максимальной) цены контракта</t>
  </si>
  <si>
    <t>№ п/п</t>
  </si>
  <si>
    <t>Объект закупки</t>
  </si>
  <si>
    <t>Основные характеристики объекта закупки</t>
  </si>
  <si>
    <t>Ед. изм.</t>
  </si>
  <si>
    <t>МНН
(при отсутствии МНН химическое, группировочное наименование)</t>
  </si>
  <si>
    <t>Дозировка</t>
  </si>
  <si>
    <t>ИТОГО</t>
  </si>
  <si>
    <t xml:space="preserve">Дата подготовки обоснования НМЦК: ___________                                      </t>
  </si>
  <si>
    <t xml:space="preserve">Работник контрактной службы/контрактный управляющий:                                                                                                   </t>
  </si>
  <si>
    <t xml:space="preserve">________________/ ФИО /                                          </t>
  </si>
  <si>
    <t xml:space="preserve">(подпись/расшифровка подписи)                                                      </t>
  </si>
  <si>
    <t>Размер, %</t>
  </si>
  <si>
    <t>Руб.</t>
  </si>
  <si>
    <t>НДС 10%, руб.</t>
  </si>
  <si>
    <r>
      <rPr>
        <b/>
        <sz val="12"/>
        <color theme="1"/>
        <rFont val="Times New Roman"/>
        <family val="1"/>
        <charset val="204"/>
      </rPr>
      <t>МНН</t>
    </r>
    <r>
      <rPr>
        <sz val="12"/>
        <color theme="1"/>
        <rFont val="Times New Roman"/>
        <family val="1"/>
        <charset val="204"/>
      </rPr>
      <t xml:space="preserve">
(при отсутствии МНН химическое, группировочное наименование)</t>
    </r>
  </si>
  <si>
    <r>
      <rPr>
        <b/>
        <sz val="12"/>
        <color theme="1"/>
        <rFont val="Times New Roman"/>
        <family val="1"/>
        <charset val="204"/>
      </rPr>
      <t>Торговое наименование</t>
    </r>
    <r>
      <rPr>
        <sz val="12"/>
        <color theme="1"/>
        <rFont val="Times New Roman"/>
        <family val="1"/>
        <charset val="204"/>
      </rPr>
      <t xml:space="preserve">
(при наличии)</t>
    </r>
  </si>
  <si>
    <t>Тарифный метод</t>
  </si>
  <si>
    <t>Средневзвешенная цена</t>
  </si>
  <si>
    <t>Обоснование начальной (максимальной) цены государственного контракта:</t>
  </si>
  <si>
    <t>Лекарственная форма (с учетом эквивалентных лекарственных форм)</t>
  </si>
  <si>
    <t>Торговое наименование (при наличии)</t>
  </si>
  <si>
    <t>Дозировка ( с учетом эквивалентных дозировок)</t>
  </si>
  <si>
    <t>Цена по контракту за единицу измерения, руб</t>
  </si>
  <si>
    <t>НДС (если применяется), руб.</t>
  </si>
  <si>
    <t>Цена по контракту за единицу измерения без учета НДС и оптовой надбавки (если применяется), руб.</t>
  </si>
  <si>
    <t>Количество товара, в единицах измерения</t>
  </si>
  <si>
    <t>НДС (если применяется), руб.*</t>
  </si>
  <si>
    <r>
      <t xml:space="preserve">* </t>
    </r>
    <r>
      <rPr>
        <i/>
        <sz val="12"/>
        <color theme="1"/>
        <rFont val="Times New Roman"/>
        <family val="1"/>
        <charset val="204"/>
      </rPr>
      <t>В целях недопущения двойного учета налога на добавленную стоимость (далее - НДС) и оптовой надбавки при расчете цены единицы планируемого к закупке лекарственного препарата, необходимо учитывать тот факт, что цены в ранее заключенных контрактах могут содержать в себе НДС и оптовую надбавку.</t>
    </r>
  </si>
  <si>
    <r>
      <rPr>
        <b/>
        <sz val="10"/>
        <color theme="1"/>
        <rFont val="Times New Roman"/>
        <family val="1"/>
        <charset val="204"/>
      </rPr>
      <t>Минимальное значение цены за единицу измерения</t>
    </r>
    <r>
      <rPr>
        <sz val="10"/>
        <color theme="1"/>
        <rFont val="Times New Roman"/>
        <family val="1"/>
        <charset val="204"/>
      </rPr>
      <t xml:space="preserve"> без учета НДС и оптовой надбавки (если применяется), рублей*</t>
    </r>
  </si>
  <si>
    <t>МЕТОД СОПОСТАВИМЫХ РЫНОЧНЫХ ЦЕН (АНАЛИЗ РЫНКА)</t>
  </si>
  <si>
    <r>
      <rPr>
        <b/>
        <sz val="11"/>
        <color theme="1"/>
        <rFont val="Times New Roman"/>
        <family val="1"/>
        <charset val="204"/>
      </rPr>
      <t>МНН</t>
    </r>
    <r>
      <rPr>
        <sz val="11"/>
        <color theme="1"/>
        <rFont val="Times New Roman"/>
        <family val="1"/>
        <charset val="204"/>
      </rPr>
      <t xml:space="preserve">
(при отсутствии МНН химическое, группировочное наименование)</t>
    </r>
  </si>
  <si>
    <r>
      <rPr>
        <b/>
        <sz val="11"/>
        <color theme="1"/>
        <rFont val="Times New Roman"/>
        <family val="1"/>
        <charset val="204"/>
      </rPr>
      <t>Торговое наименование</t>
    </r>
    <r>
      <rPr>
        <sz val="11"/>
        <color theme="1"/>
        <rFont val="Times New Roman"/>
        <family val="1"/>
        <charset val="204"/>
      </rPr>
      <t xml:space="preserve">
(при наличии)</t>
    </r>
  </si>
  <si>
    <t>Зарегистрированная предельная цена за упак. без учета НДС, руб.</t>
  </si>
  <si>
    <r>
      <t xml:space="preserve">Расчетная </t>
    </r>
    <r>
      <rPr>
        <b/>
        <u/>
        <sz val="12"/>
        <color theme="1"/>
        <rFont val="Times New Roman"/>
        <family val="1"/>
        <charset val="204"/>
      </rPr>
      <t>(минимальная)</t>
    </r>
    <r>
      <rPr>
        <sz val="12"/>
        <color theme="1"/>
        <rFont val="Times New Roman"/>
        <family val="1"/>
        <charset val="204"/>
      </rPr>
      <t xml:space="preserve"> предельная цена за единицу измерения без учета НДС, руб. </t>
    </r>
  </si>
  <si>
    <r>
      <t xml:space="preserve">Расчетная </t>
    </r>
    <r>
      <rPr>
        <b/>
        <u/>
        <sz val="12"/>
        <color theme="1"/>
        <rFont val="Times New Roman"/>
        <family val="1"/>
        <charset val="204"/>
      </rPr>
      <t>(максимальная)</t>
    </r>
    <r>
      <rPr>
        <sz val="12"/>
        <color theme="1"/>
        <rFont val="Times New Roman"/>
        <family val="1"/>
        <charset val="204"/>
      </rPr>
      <t xml:space="preserve"> предельная цена за единицу измерения без учета НДС, руб. </t>
    </r>
  </si>
  <si>
    <t>2.2 Максимальное значение цены за единицу измерения из реестра предельных отпускных цен производителей на лекарственные препараты, включенные в перечень жизненно необходимых и важнейших лекарственных препаратов, по адресу в сети Интернет http://grls.rosminzdrav.ru/*</t>
  </si>
  <si>
    <r>
      <t xml:space="preserve">2.1. Минимальное значение цены за единицу измерения из реестра предельных отпускных цен производителей на лекарственные препараты, включенные в перечень жизненно необходимых и важнейших лекарственных препаратов, по адресу в сети Интернет </t>
    </r>
    <r>
      <rPr>
        <b/>
        <u/>
        <sz val="12"/>
        <color theme="1"/>
        <rFont val="Times New Roman"/>
        <family val="1"/>
        <charset val="204"/>
      </rPr>
      <t>http://grls.rosminzdrav.ru/</t>
    </r>
  </si>
  <si>
    <t>Цена по контракту за единицу измерения, руб.*</t>
  </si>
  <si>
    <t>где:</t>
  </si>
  <si>
    <t>Ц1 – цена единицы лекарственного препарата без учета НДС и оптовой надбавки;</t>
  </si>
  <si>
    <t xml:space="preserve">k – количество закупленных лекарственных препаратов в эквивалентных лекарственных формах и дозировках.
</t>
  </si>
  <si>
    <t>* Наличие торговой надбавки и её размер указывается в соответствии протоколом согласования цен поставки лекарственных препаратов, включенных в перечень жизненно необходимых и важнейших лекарственных препаратов (Постановление Правительства Российской Федерации от 29.10.2010 № 865 (в ред. постановления Правительства Российской Федерации от 03.02.2016 № 58)</t>
  </si>
  <si>
    <t>Источник №1. 
Номер и дата контракта (номер реестровой записи)</t>
  </si>
  <si>
    <t>Источник №2. 
Номер и дата контракта (номер реестровой записи)</t>
  </si>
  <si>
    <t>Источник №3. 
Номер и дата контракта (номер реестровой записи)</t>
  </si>
  <si>
    <t xml:space="preserve">Средневзвешенная цена , руб.
</t>
  </si>
  <si>
    <t>Расчет начальной (максимальной) цены контракта осуществляется по формуле:</t>
  </si>
  <si>
    <t>n - количество поставляемых лекарственных препаратов;</t>
  </si>
  <si>
    <t>Цi - цена единицы планируемого к закупке i-го лекарственного препарата с учетом налога на добавленную стоимость (далее - НДС) и оптовой надбавки;</t>
  </si>
  <si>
    <t>Vi - объем поставки i-го лекарственного препарата.</t>
  </si>
  <si>
    <t>Метод сопоставимых рыночных цен (анализ рынка)</t>
  </si>
  <si>
    <t xml:space="preserve">Цена единицы измерения, рублей </t>
  </si>
  <si>
    <t xml:space="preserve">Начальная (максимальная) цена государственного контракта, руб.                </t>
  </si>
  <si>
    <t>Количество товара, подлежащее закупке в единице измерения</t>
  </si>
  <si>
    <t>Оптовая надбавка (если применяется), руб.*</t>
  </si>
  <si>
    <t>Оптовая надбавка*</t>
  </si>
  <si>
    <t xml:space="preserve">Минимальное значение цены за единицу измерения по всем принятым к расчету источникам информации без учета НДС и оптовой надбавки, рублей </t>
  </si>
  <si>
    <t>Цена по источнику за единицу измерения без учета НДС и оптовой надбавки (если применяется), руб.**</t>
  </si>
  <si>
    <r>
      <t>** В целях недопущения двойного учета налога на добавленную стоимость (далее - НДС) и оптовой надбавки при расчете цены единицы планируемого к закупке лекарственного препарата, рекомендуется запрашивать цены предлагаемые производителями (поставщиками) без оптовой надбавки и НДС, либо с указанием оптовой надбавки и НДС отдельными суммами к отпускной цене производителя (</t>
    </r>
    <r>
      <rPr>
        <i/>
        <u/>
        <sz val="11"/>
        <color theme="1"/>
        <rFont val="Times New Roman"/>
        <family val="1"/>
        <charset val="204"/>
      </rPr>
      <t>в случае если источником является коммерческое предложение).</t>
    </r>
    <r>
      <rPr>
        <i/>
        <sz val="11"/>
        <color theme="1"/>
        <rFont val="Times New Roman"/>
        <family val="1"/>
        <charset val="204"/>
      </rPr>
      <t xml:space="preserve"> </t>
    </r>
  </si>
  <si>
    <r>
      <t>Единица измерения лекарственного препарата</t>
    </r>
    <r>
      <rPr>
        <sz val="11"/>
        <color rgb="FFFF0000"/>
        <rFont val="Times New Roman"/>
        <family val="1"/>
        <charset val="204"/>
      </rPr>
      <t>*</t>
    </r>
  </si>
  <si>
    <t>Заполнение обоснования начинать с Титульного листа!</t>
  </si>
  <si>
    <t>Обоснование начальной (максимальной) цены контракта для ПОВТОРНОЙ закупки</t>
  </si>
  <si>
    <t xml:space="preserve">МАКСИМАЛЬНАЯ предельная цена реестра за единицу измерения без учета НДС, руб. </t>
  </si>
  <si>
    <r>
      <rPr>
        <b/>
        <sz val="10"/>
        <rFont val="Times New Roman"/>
        <family val="1"/>
        <charset val="204"/>
      </rPr>
      <t xml:space="preserve">Цена принятая к расчету </t>
    </r>
    <r>
      <rPr>
        <sz val="10"/>
        <rFont val="Times New Roman"/>
        <family val="1"/>
        <charset val="204"/>
      </rPr>
      <t xml:space="preserve"> за единицу измерения без учета НДС, руб. </t>
    </r>
  </si>
  <si>
    <r>
      <rPr>
        <b/>
        <sz val="11"/>
        <color rgb="FFFF0000"/>
        <rFont val="Times New Roman"/>
        <family val="1"/>
        <charset val="204"/>
      </rPr>
      <t xml:space="preserve">Примечание: </t>
    </r>
    <r>
      <rPr>
        <b/>
        <sz val="11"/>
        <color theme="1"/>
        <rFont val="Times New Roman"/>
        <family val="1"/>
        <charset val="204"/>
      </rPr>
      <t>В случае отсутствия протокола согласования цен продекларируйте этот факт.</t>
    </r>
  </si>
  <si>
    <r>
      <t>Референтная цена</t>
    </r>
    <r>
      <rPr>
        <sz val="11"/>
        <color rgb="FFFF0000"/>
        <rFont val="Times New Roman"/>
        <family val="1"/>
        <charset val="204"/>
      </rPr>
      <t>**</t>
    </r>
  </si>
  <si>
    <t>Референтная цена</t>
  </si>
  <si>
    <t>п. Порядка на основании которого цена принята к расчету</t>
  </si>
  <si>
    <t>Закупка №1 (первичная)</t>
  </si>
  <si>
    <t>Закупка №2 (повтор)</t>
  </si>
  <si>
    <t>Закупка №3 (повтор)</t>
  </si>
  <si>
    <t>Закупка №4 (повтор)</t>
  </si>
  <si>
    <t>№ закупки по порядку</t>
  </si>
  <si>
    <t>Информация о всех предшествующих закупках остается в этом же файле!</t>
  </si>
  <si>
    <t>Лекарственная форма</t>
  </si>
  <si>
    <t>В соответствии с подпунктом «а» пункта 2 Порядка использовались 2 метода: метод сопоставимых рыночных цен (анализ рынка) и тарифный метод, с подпунктом "б" пункта 2 Порядка произведен расчет средневзвешенной цены, с подпунктом "в" пункта 2 Порядка использована референтная цена.</t>
  </si>
  <si>
    <t xml:space="preserve">При осуществлении закупок №3 и так далее, Заказчик добавляет вкладку на котрой копирует текст и таблицу, размещенные на вклвдке "ПОВТОРНАЯ ЗАКУПКА ДЛЯ ЕИС" </t>
  </si>
  <si>
    <t xml:space="preserve">Использование пункта Порядка </t>
  </si>
  <si>
    <t xml:space="preserve">Алгоритм действий Заказчика </t>
  </si>
  <si>
    <t>Закупка №5 (повтор)</t>
  </si>
  <si>
    <r>
      <t>В связи с невозможностью применения для определения начальной (максимальной) цены контракта, цены контракта, заключаемого с единственным поставщиком методов, указанных в части 1 статьи 22 Федерального закона от 05.04.2013 № 44-ФЗ "О контрактной системе в сфере закупок товаров, работ, услуг для государственных и муниципальных нужд", заказчиком применен иной метод. (</t>
    </r>
    <r>
      <rPr>
        <b/>
        <sz val="13"/>
        <color theme="1"/>
        <rFont val="Times New Roman"/>
        <family val="1"/>
        <charset val="204"/>
      </rPr>
      <t>Приказ Минздрава России от 19.12.2019 N 1064н</t>
    </r>
    <r>
      <rPr>
        <sz val="13"/>
        <color theme="1"/>
        <rFont val="Times New Roman"/>
        <family val="1"/>
        <charset val="204"/>
      </rPr>
      <t xml:space="preserve"> "Об утверждении Порядка определения начальной (максимальной) цены контракта, цены контракта, заключаемого с единственным поставщиком (подрядчиком, исполнителем), начальной цены единицы товара, работы, услуги при осуществлении закупок лекарственных препаратов для медицинского применения") (далее «Порядок»).</t>
    </r>
  </si>
  <si>
    <r>
      <t>В связи с невозможностью применения для определения начальной (максимальной) цены контракта, цены контракта, заключаемого с единственным поставщиком методов, указанных в части 1 статьи 22 Федерального закона от 05.04.2013 № 44-ФЗ "О контрактной системе в сфере закупок товаров, работ, услуг для государственных и муниципальных нужд", заказчиком применен иной метод. (</t>
    </r>
    <r>
      <rPr>
        <b/>
        <sz val="13"/>
        <color theme="1"/>
        <rFont val="Times New Roman"/>
        <family val="1"/>
        <charset val="204"/>
      </rPr>
      <t>Приказ Минздрава России от 19.12.2019 N 1064н</t>
    </r>
    <r>
      <rPr>
        <sz val="13"/>
        <color theme="1"/>
        <rFont val="Times New Roman"/>
        <family val="1"/>
        <charset val="204"/>
      </rPr>
      <t xml:space="preserve"> "Об утверждении Порядка определения начальной (максимальной) цены контракта, цены контракта, заключаемого с единственным поставщиком (подрядчиком, исполнителем), начальной цены единицы товара, работы, услуги при осуществлении закупок лекарственных препаратов для медицинского применения").</t>
    </r>
  </si>
  <si>
    <r>
      <t>В связи с невозможностью применения для определения начальной (максимальной) цены контракта, цены контракта, заключаемого с единственным поставщиком методов, указанных в части 1 статьи 22 Федерального закона от 05.04.2013 № 44-ФЗ "О контрактной системе в сфере закупок товаров, работ, услуг для государственных и муниципальных нужд", заказчиком применен иной метод. (</t>
    </r>
    <r>
      <rPr>
        <b/>
        <sz val="11"/>
        <color theme="1"/>
        <rFont val="Times New Roman"/>
        <family val="1"/>
        <charset val="204"/>
      </rPr>
      <t>Приказ Минздрава России от 19.12.2019 N 1064н</t>
    </r>
    <r>
      <rPr>
        <sz val="11"/>
        <color theme="1"/>
        <rFont val="Times New Roman"/>
        <family val="1"/>
        <charset val="204"/>
      </rPr>
      <t xml:space="preserve"> "Об утверждении Порядка определения начальной (максимальной) цены контракта, цены контракта, заключаемого с единственным поставщиком (подрядчиком, исполнителем), начальной цены единицы товара, работы, услуги при осуществлении закупок лекарственных препаратов для медицинского применения") (далее «Порядок»).</t>
    </r>
  </si>
  <si>
    <t xml:space="preserve"> </t>
  </si>
  <si>
    <r>
      <rPr>
        <sz val="12"/>
        <color theme="1"/>
        <rFont val="Times New Roman"/>
        <family val="1"/>
        <charset val="204"/>
      </rPr>
      <t xml:space="preserve">Расчет средневзвешенной цены определяется на основании </t>
    </r>
    <r>
      <rPr>
        <b/>
        <sz val="16"/>
        <color theme="1"/>
        <rFont val="Times New Roman"/>
        <family val="1"/>
        <charset val="204"/>
      </rPr>
      <t>всех заключенных заказчиком и исполненных поставщиком</t>
    </r>
    <r>
      <rPr>
        <sz val="12"/>
        <color theme="1"/>
        <rFont val="Times New Roman"/>
        <family val="1"/>
        <charset val="204"/>
      </rPr>
      <t xml:space="preserve"> государственных (муниципальных) контрактов или договоров на поставку планируемого к закупке лекарственного препарата с учетом эквивалентных лекарственных форм и дозировок за 12 месяцев, предшествующих месяцу расчета НМЦК, начальной цены единицы лекарственного препарата, за исключением государственных (муниципальных) контрактов или договоров на поставку лекарственных препаратов, необходимых для назначения пациенту при наличии медицинских показаний (индивидуальная непереносимость, по жизненным показаниям) по решению врачебной комиссии медицинской организации, по формуле:</t>
    </r>
  </si>
  <si>
    <r>
      <t>*</t>
    </r>
    <r>
      <rPr>
        <b/>
        <sz val="11"/>
        <rFont val="Times New Roman"/>
        <family val="1"/>
        <charset val="204"/>
      </rPr>
      <t>Единица измерения лекарственного препарата (</t>
    </r>
    <r>
      <rPr>
        <b/>
        <u/>
        <sz val="11"/>
        <rFont val="Times New Roman"/>
        <family val="1"/>
        <charset val="204"/>
      </rPr>
      <t>далее везде по тексту «единица измерения»</t>
    </r>
    <r>
      <rPr>
        <b/>
        <sz val="11"/>
        <rFont val="Times New Roman"/>
        <family val="1"/>
        <charset val="204"/>
      </rPr>
      <t xml:space="preserve"> ) </t>
    </r>
    <r>
      <rPr>
        <b/>
        <sz val="11"/>
        <color rgb="FFFF0000"/>
        <rFont val="Times New Roman"/>
        <family val="1"/>
        <charset val="204"/>
      </rPr>
      <t>- указать единицу в соответствии с КТРУ ЕИСа</t>
    </r>
    <r>
      <rPr>
        <sz val="11"/>
        <color theme="1"/>
        <rFont val="Times New Roman"/>
        <family val="1"/>
        <charset val="204"/>
      </rPr>
      <t xml:space="preserve"> (Для целей применения настоящего Порядка в качестве "единицы лекарственного препарата" используются единицы измерения, указанные в едином справочнике-каталоге лекарственных препаратов. В случае отсутствия в едином справочнике-каталоге лекарственных препаратов информации о лекарственном препарате в качестве "единицы лекарственного препарата" используется единица измерения количества действующего вещества в дозировке (например, мг, мл, МЕ и проч.), а в случае невозможности использования единицы измерения количества активного вещества в дозировке - используется единица измерения "штука", соответствующая одной лекарственной форме (форме выпуска) (таблетка, капсула, суппозиторий и проч.), либо иная единица измерения в соответствии с Общероссийским классификатором единиц измерения (ОК 015-94 (МК 002-97)), применимая для измерения количественных характеристик закупаемого лекарственного препарата).
</t>
    </r>
  </si>
  <si>
    <r>
      <t xml:space="preserve"> При применении метода сопоставимых рыночных цен (анализа рынка) заказчик учитывает сведения о цене лекарственных препаратов посредством осуществления сбора и анализа общедоступной ценовой информации, в том числе заказчиком</t>
    </r>
    <r>
      <rPr>
        <u/>
        <sz val="16"/>
        <color theme="1"/>
        <rFont val="Times New Roman"/>
        <family val="1"/>
        <charset val="204"/>
      </rPr>
      <t xml:space="preserve"> </t>
    </r>
    <r>
      <rPr>
        <u/>
        <sz val="16"/>
        <color rgb="FFFF0000"/>
        <rFont val="Times New Roman"/>
        <family val="1"/>
        <charset val="204"/>
      </rPr>
      <t>должны</t>
    </r>
    <r>
      <rPr>
        <b/>
        <sz val="12"/>
        <color rgb="FFFF0000"/>
        <rFont val="Times New Roman"/>
        <family val="1"/>
        <charset val="204"/>
      </rPr>
      <t xml:space="preserve"> </t>
    </r>
    <r>
      <rPr>
        <b/>
        <u/>
        <sz val="12"/>
        <color theme="1"/>
        <rFont val="Times New Roman"/>
        <family val="1"/>
        <charset val="204"/>
      </rPr>
      <t>быть направлены запросы о предоставлении ценовой информации поставщикам</t>
    </r>
    <r>
      <rPr>
        <b/>
        <sz val="12"/>
        <color theme="1"/>
        <rFont val="Times New Roman"/>
        <family val="1"/>
        <charset val="204"/>
      </rPr>
      <t xml:space="preserve">. Информацию по исполнению данной нормы предоставить в документах  закупки.
</t>
    </r>
  </si>
  <si>
    <r>
      <rPr>
        <b/>
        <sz val="11"/>
        <color theme="1"/>
        <rFont val="Times New Roman"/>
        <family val="1"/>
        <charset val="204"/>
      </rPr>
      <t>Столбцы</t>
    </r>
    <r>
      <rPr>
        <sz val="11"/>
        <color theme="1"/>
        <rFont val="Times New Roman"/>
        <family val="1"/>
        <charset val="204"/>
      </rPr>
      <t xml:space="preserve">  "Цена по </t>
    </r>
    <r>
      <rPr>
        <b/>
        <sz val="14"/>
        <color theme="1"/>
        <rFont val="Times New Roman"/>
        <family val="1"/>
        <charset val="204"/>
      </rPr>
      <t>контракту</t>
    </r>
    <r>
      <rPr>
        <sz val="11"/>
        <color theme="1"/>
        <rFont val="Times New Roman"/>
        <family val="1"/>
        <charset val="204"/>
      </rPr>
      <t xml:space="preserve"> за единицу измерения, руб.", "Торговая надбавка (если применяется), руб.", "НДС (если применяется), руб." </t>
    </r>
    <r>
      <rPr>
        <b/>
        <u/>
        <sz val="11"/>
        <color theme="1"/>
        <rFont val="Times New Roman"/>
        <family val="1"/>
        <charset val="204"/>
      </rPr>
      <t>заполняются в случае</t>
    </r>
    <r>
      <rPr>
        <sz val="11"/>
        <color theme="1"/>
        <rFont val="Times New Roman"/>
        <family val="1"/>
        <charset val="204"/>
      </rPr>
      <t xml:space="preserve"> если источником является информация официального сайта Единой информационной системы в сфере закупок (http://zakupki.gov.ru).</t>
    </r>
  </si>
  <si>
    <r>
      <t>**</t>
    </r>
    <r>
      <rPr>
        <b/>
        <sz val="11"/>
        <color theme="1"/>
        <rFont val="Times New Roman"/>
        <family val="1"/>
        <charset val="204"/>
      </rPr>
      <t xml:space="preserve">Расчет референтных цен </t>
    </r>
    <r>
      <rPr>
        <sz val="11"/>
        <color theme="1"/>
        <rFont val="Times New Roman"/>
        <family val="1"/>
        <charset val="204"/>
      </rPr>
      <t xml:space="preserve">производится автоматически с учетом объемов закупки лекарственных препаратов посредством использования ресурсов единой государственной информационной системы в сфере здравоохранения </t>
    </r>
    <r>
      <rPr>
        <b/>
        <sz val="11"/>
        <color theme="1"/>
        <rFont val="Times New Roman"/>
        <family val="1"/>
        <charset val="204"/>
      </rPr>
      <t>по состоянию на 1 мая и 1 ноября текущего года</t>
    </r>
    <r>
      <rPr>
        <sz val="11"/>
        <color theme="1"/>
        <rFont val="Times New Roman"/>
        <family val="1"/>
        <charset val="204"/>
      </rPr>
      <t xml:space="preserve"> в рамках одного наименования (международного непатентованного наименования, при отсутствии такого наименования - по группировочному или химическому наименованию, а также составу комбинированного лекарственного препарата) с учетом эквивалентных лекарственных форм и дозировок на основании цен единиц лекарственных препаратов без учета НДС и оптовой надбавки.
Значение референтной цены, рассчитанное </t>
    </r>
    <r>
      <rPr>
        <b/>
        <sz val="11"/>
        <color theme="1"/>
        <rFont val="Times New Roman"/>
        <family val="1"/>
        <charset val="204"/>
      </rPr>
      <t xml:space="preserve">по состоянию на 1 мая текущего года, </t>
    </r>
    <r>
      <rPr>
        <b/>
        <u/>
        <sz val="11"/>
        <color theme="1"/>
        <rFont val="Times New Roman"/>
        <family val="1"/>
        <charset val="204"/>
      </rPr>
      <t>обязательно к применению</t>
    </r>
    <r>
      <rPr>
        <b/>
        <sz val="11"/>
        <color theme="1"/>
        <rFont val="Times New Roman"/>
        <family val="1"/>
        <charset val="204"/>
      </rPr>
      <t xml:space="preserve"> в отношении закупок, извещения о проведении которых размещены в период с 1 июня по 30 ноября текущего года</t>
    </r>
    <r>
      <rPr>
        <sz val="11"/>
        <color theme="1"/>
        <rFont val="Times New Roman"/>
        <family val="1"/>
        <charset val="204"/>
      </rPr>
      <t xml:space="preserve">; а значение референтной цены, рассчитанное </t>
    </r>
    <r>
      <rPr>
        <b/>
        <sz val="11"/>
        <color theme="1"/>
        <rFont val="Times New Roman"/>
        <family val="1"/>
        <charset val="204"/>
      </rPr>
      <t>по состоянию на 1 ноября текущего года,</t>
    </r>
    <r>
      <rPr>
        <b/>
        <u/>
        <sz val="11"/>
        <color theme="1"/>
        <rFont val="Times New Roman"/>
        <family val="1"/>
        <charset val="204"/>
      </rPr>
      <t xml:space="preserve"> обязательно к применению</t>
    </r>
    <r>
      <rPr>
        <b/>
        <sz val="11"/>
        <color theme="1"/>
        <rFont val="Times New Roman"/>
        <family val="1"/>
        <charset val="204"/>
      </rPr>
      <t xml:space="preserve"> в отношении закупок, извещения о проведении которых размещены в период с 1 декабря текущего года по 31 мая следующего года</t>
    </r>
    <r>
      <rPr>
        <sz val="11"/>
        <color theme="1"/>
        <rFont val="Times New Roman"/>
        <family val="1"/>
        <charset val="204"/>
      </rPr>
      <t xml:space="preserve">.                                                                                                                                                                                                                                                                                         Положения подпункта "в" пункта 2 Порядка </t>
    </r>
    <r>
      <rPr>
        <u/>
        <sz val="11"/>
        <color theme="1"/>
        <rFont val="Times New Roman"/>
        <family val="1"/>
        <charset val="204"/>
      </rPr>
      <t>не применяются</t>
    </r>
    <r>
      <rPr>
        <sz val="11"/>
        <color theme="1"/>
        <rFont val="Times New Roman"/>
        <family val="1"/>
        <charset val="204"/>
      </rPr>
      <t xml:space="preserve"> до размещения соответствующих данных в единой информационной системе (ЕИС) в сфере закупок в отношении использования референтной цены при расчете НМЦК, начальной цены единицы лекарственного препарата.
</t>
    </r>
  </si>
  <si>
    <r>
      <t>п.8 Порядка  -</t>
    </r>
    <r>
      <rPr>
        <b/>
        <sz val="11"/>
        <color theme="1"/>
        <rFont val="Calibri"/>
        <family val="2"/>
        <charset val="204"/>
        <scheme val="minor"/>
      </rPr>
      <t xml:space="preserve"> минимальное</t>
    </r>
    <r>
      <rPr>
        <sz val="11"/>
        <color theme="1"/>
        <rFont val="Calibri"/>
        <family val="2"/>
        <charset val="204"/>
        <scheme val="minor"/>
      </rPr>
      <t xml:space="preserve"> значение цены из всех минимальных цен, рассчитанных с одновременным применением всех методов, предусмотренных пунктом 2 настоящего Порядка
</t>
    </r>
  </si>
  <si>
    <r>
      <t xml:space="preserve">п.12 Порядка - при проведении </t>
    </r>
    <r>
      <rPr>
        <b/>
        <sz val="11"/>
        <color theme="1"/>
        <rFont val="Calibri"/>
        <family val="2"/>
        <charset val="204"/>
        <scheme val="minor"/>
      </rPr>
      <t>каждой следующей закупки</t>
    </r>
    <r>
      <rPr>
        <sz val="11"/>
        <color theme="1"/>
        <rFont val="Calibri"/>
        <family val="2"/>
        <charset val="204"/>
        <scheme val="minor"/>
      </rPr>
      <t xml:space="preserve"> заказчиком устанавливается </t>
    </r>
    <r>
      <rPr>
        <b/>
        <sz val="11"/>
        <color theme="1"/>
        <rFont val="Calibri"/>
        <family val="2"/>
        <charset val="204"/>
        <scheme val="minor"/>
      </rPr>
      <t>следующее</t>
    </r>
    <r>
      <rPr>
        <sz val="11"/>
        <color theme="1"/>
        <rFont val="Calibri"/>
        <family val="2"/>
        <charset val="204"/>
        <scheme val="minor"/>
      </rPr>
      <t xml:space="preserve"> минимальное значение НМЦК, (рассчситанное с помощью КАЖДОГО МЕТОДА), </t>
    </r>
    <r>
      <rPr>
        <b/>
        <sz val="11"/>
        <color theme="1"/>
        <rFont val="Calibri"/>
        <family val="2"/>
        <charset val="204"/>
        <scheme val="minor"/>
      </rPr>
      <t>следующее</t>
    </r>
    <r>
      <rPr>
        <sz val="11"/>
        <color theme="1"/>
        <rFont val="Calibri"/>
        <family val="2"/>
        <charset val="204"/>
        <scheme val="minor"/>
      </rPr>
      <t xml:space="preserve"> после НМЦК, начальной цены единицы лекарственного препарата, </t>
    </r>
    <r>
      <rPr>
        <b/>
        <sz val="11"/>
        <color theme="1"/>
        <rFont val="Calibri"/>
        <family val="2"/>
        <charset val="204"/>
        <scheme val="minor"/>
      </rPr>
      <t>на участие в закупке по которой не подано ни одной заявки</t>
    </r>
    <r>
      <rPr>
        <sz val="11"/>
        <color theme="1"/>
        <rFont val="Calibri"/>
        <family val="2"/>
        <charset val="204"/>
        <scheme val="minor"/>
      </rPr>
      <t xml:space="preserve">.
</t>
    </r>
  </si>
  <si>
    <r>
      <t xml:space="preserve">п.12 Порядка - при проведении </t>
    </r>
    <r>
      <rPr>
        <b/>
        <sz val="11"/>
        <color theme="1"/>
        <rFont val="Calibri"/>
        <family val="2"/>
        <charset val="204"/>
        <scheme val="minor"/>
      </rPr>
      <t>каждой следующей закупки</t>
    </r>
    <r>
      <rPr>
        <sz val="11"/>
        <color theme="1"/>
        <rFont val="Calibri"/>
        <family val="2"/>
        <charset val="204"/>
        <scheme val="minor"/>
      </rPr>
      <t xml:space="preserve"> заказчиком устанавливается</t>
    </r>
    <r>
      <rPr>
        <b/>
        <sz val="11"/>
        <color theme="1"/>
        <rFont val="Calibri"/>
        <family val="2"/>
        <charset val="204"/>
        <scheme val="minor"/>
      </rPr>
      <t xml:space="preserve"> следующее</t>
    </r>
    <r>
      <rPr>
        <sz val="11"/>
        <color theme="1"/>
        <rFont val="Calibri"/>
        <family val="2"/>
        <charset val="204"/>
        <scheme val="minor"/>
      </rPr>
      <t xml:space="preserve"> минимальное значение НМЦК, (рассчситанное с помощью КАЖДОГО МЕТОДА), </t>
    </r>
    <r>
      <rPr>
        <b/>
        <sz val="11"/>
        <color theme="1"/>
        <rFont val="Calibri"/>
        <family val="2"/>
        <charset val="204"/>
        <scheme val="minor"/>
      </rPr>
      <t>следующее</t>
    </r>
    <r>
      <rPr>
        <sz val="11"/>
        <color theme="1"/>
        <rFont val="Calibri"/>
        <family val="2"/>
        <charset val="204"/>
        <scheme val="minor"/>
      </rPr>
      <t xml:space="preserve"> после НМЦК, начальной цены единицы лекарственного препарата, </t>
    </r>
    <r>
      <rPr>
        <b/>
        <sz val="11"/>
        <color theme="1"/>
        <rFont val="Calibri"/>
        <family val="2"/>
        <charset val="204"/>
        <scheme val="minor"/>
      </rPr>
      <t>на участие в закупке по которой не подано ни одной заявки</t>
    </r>
    <r>
      <rPr>
        <sz val="11"/>
        <color theme="1"/>
        <rFont val="Calibri"/>
        <family val="2"/>
        <charset val="204"/>
        <scheme val="minor"/>
      </rPr>
      <t xml:space="preserve">.
</t>
    </r>
  </si>
  <si>
    <r>
      <t xml:space="preserve">п.12 Порядка - при проведении </t>
    </r>
    <r>
      <rPr>
        <b/>
        <sz val="11"/>
        <color theme="1"/>
        <rFont val="Calibri"/>
        <family val="2"/>
        <charset val="204"/>
        <scheme val="minor"/>
      </rPr>
      <t>каждой следующей закупки</t>
    </r>
    <r>
      <rPr>
        <sz val="11"/>
        <color theme="1"/>
        <rFont val="Calibri"/>
        <family val="2"/>
        <charset val="204"/>
        <scheme val="minor"/>
      </rPr>
      <t xml:space="preserve"> заказчиком устанавливается</t>
    </r>
    <r>
      <rPr>
        <b/>
        <sz val="11"/>
        <color theme="1"/>
        <rFont val="Calibri"/>
        <family val="2"/>
        <charset val="204"/>
        <scheme val="minor"/>
      </rPr>
      <t xml:space="preserve"> следующее</t>
    </r>
    <r>
      <rPr>
        <sz val="11"/>
        <color theme="1"/>
        <rFont val="Calibri"/>
        <family val="2"/>
        <charset val="204"/>
        <scheme val="minor"/>
      </rPr>
      <t xml:space="preserve"> минимальное значение НМЦК, (рассчситанное с помощью КАЖДОГО МЕТОДА), </t>
    </r>
    <r>
      <rPr>
        <b/>
        <sz val="11"/>
        <color theme="1"/>
        <rFont val="Calibri"/>
        <family val="2"/>
        <charset val="204"/>
        <scheme val="minor"/>
      </rPr>
      <t>следующее</t>
    </r>
    <r>
      <rPr>
        <sz val="11"/>
        <color theme="1"/>
        <rFont val="Calibri"/>
        <family val="2"/>
        <charset val="204"/>
        <scheme val="minor"/>
      </rPr>
      <t xml:space="preserve"> после НМЦК, начальной цены единицы лекарственного препарата,</t>
    </r>
    <r>
      <rPr>
        <b/>
        <sz val="11"/>
        <color theme="1"/>
        <rFont val="Calibri"/>
        <family val="2"/>
        <charset val="204"/>
        <scheme val="minor"/>
      </rPr>
      <t xml:space="preserve"> на участие в закупке по которой не подано ни одной заявки</t>
    </r>
    <r>
      <rPr>
        <sz val="11"/>
        <color theme="1"/>
        <rFont val="Calibri"/>
        <family val="2"/>
        <charset val="204"/>
        <scheme val="minor"/>
      </rPr>
      <t xml:space="preserve">.
</t>
    </r>
  </si>
  <si>
    <r>
      <t xml:space="preserve">п.13 Порядка - принимается </t>
    </r>
    <r>
      <rPr>
        <b/>
        <sz val="11"/>
        <color theme="1"/>
        <rFont val="Calibri"/>
        <family val="2"/>
        <charset val="204"/>
        <scheme val="minor"/>
      </rPr>
      <t>максимальное</t>
    </r>
    <r>
      <rPr>
        <sz val="11"/>
        <color theme="1"/>
        <rFont val="Calibri"/>
        <family val="2"/>
        <charset val="204"/>
        <scheme val="minor"/>
      </rPr>
      <t xml:space="preserve"> значение цены лекарственного препарата </t>
    </r>
    <r>
      <rPr>
        <b/>
        <sz val="11"/>
        <color theme="1"/>
        <rFont val="Calibri"/>
        <family val="2"/>
        <charset val="204"/>
        <scheme val="minor"/>
      </rPr>
      <t>по данным государственного реестра (ГРЛС)</t>
    </r>
    <r>
      <rPr>
        <sz val="11"/>
        <color theme="1"/>
        <rFont val="Calibri"/>
        <family val="2"/>
        <charset val="204"/>
        <scheme val="minor"/>
      </rPr>
      <t xml:space="preserve">.
</t>
    </r>
  </si>
  <si>
    <t>* Надбавка устанавливается (при необходимости) в соответствие с Приказом Региональной энергетической комиссии Сахалинской области от 29.09.2021 N 29</t>
  </si>
  <si>
    <t>Дополнительные варианты поставки</t>
  </si>
  <si>
    <t>2 х капсулы; 10 мг</t>
  </si>
  <si>
    <t>шт</t>
  </si>
  <si>
    <t xml:space="preserve">ОМЕПРАЗОЛ
</t>
  </si>
  <si>
    <t>Капсулы или Капсулы кишечнорастворимые</t>
  </si>
  <si>
    <t>20мг или 0,02г</t>
  </si>
  <si>
    <t>Предмет контракта:  Поставка лекарственного препарата для медицинского применения ОМЕПРАЗОЛ</t>
  </si>
  <si>
    <t xml:space="preserve">Омепразол; ЛОСЕК ® МАПС® и др. </t>
  </si>
  <si>
    <t>349,63/28</t>
  </si>
  <si>
    <t>Рекомендуемый размер оптовой надбавки до 15 %</t>
  </si>
  <si>
    <t>14,27/28</t>
  </si>
  <si>
    <t>Источник №1. 
Реквизиты источника: КП б/н от 27.05.2025г</t>
  </si>
  <si>
    <t>Источник №2. 
Реквизиты источника: КП б/н от 27.05.2025г</t>
  </si>
  <si>
    <t>Источник №3. 
Реквизиты источника: КП б/н от 27.05.2025г</t>
  </si>
  <si>
    <t xml:space="preserve">Дата подготовки обоснования НМЦК:       27.05.2025                         </t>
  </si>
  <si>
    <t xml:space="preserve">п.12 Порядка - при проведении каждой следующей закупки заказчиком устанавливается следующее минимальное значение НМЦК, (рассчситанное с помощью КАЖДОГО МЕТОДА), следующее после НМЦК, начальной цены единицы лекарственного препарата, на участие в закупке по которой не подано ни одной заявки.
</t>
  </si>
  <si>
    <r>
      <rPr>
        <sz val="13"/>
        <color theme="1"/>
        <rFont val="Times New Roman"/>
        <family val="1"/>
        <charset val="204"/>
      </rPr>
      <t>В связи с тем, что на участие в закупке №0361500000525000104  не подано ни одной заявки, в соответствии с Порядком (</t>
    </r>
    <r>
      <rPr>
        <b/>
        <sz val="13"/>
        <color theme="1"/>
        <rFont val="Times New Roman"/>
        <family val="1"/>
        <charset val="204"/>
      </rPr>
      <t>Приказ Минздрава России от 19.12.2019 N 1064н</t>
    </r>
    <r>
      <rPr>
        <sz val="13"/>
        <color theme="1"/>
        <rFont val="Times New Roman"/>
        <family val="1"/>
        <charset val="204"/>
      </rPr>
      <t xml:space="preserve">), в отношении лекарственного препарата, включенного в перечень жизненно необходимых и важнейших лекарственных препаратов (далее - ЖНВЛП), при объявлении следующей закупки в качестве цены единицы планируемого к закупке лекарственного препарата </t>
    </r>
    <r>
      <rPr>
        <b/>
        <sz val="13"/>
        <color theme="1"/>
        <rFont val="Times New Roman"/>
        <family val="1"/>
        <charset val="204"/>
      </rPr>
      <t>ПРИНИМАЕТСЯ ЦЕНА в сооответствии с пунктами Порядка</t>
    </r>
    <r>
      <rPr>
        <sz val="13"/>
        <color theme="1"/>
        <rFont val="Times New Roman"/>
        <family val="1"/>
        <charset val="204"/>
      </rPr>
      <t xml:space="preserve"> (</t>
    </r>
    <r>
      <rPr>
        <sz val="13"/>
        <color rgb="FFFF0000"/>
        <rFont val="Times New Roman"/>
        <family val="1"/>
        <charset val="204"/>
      </rPr>
      <t>в таблице</t>
    </r>
    <r>
      <rPr>
        <sz val="13"/>
        <color theme="1"/>
        <rFont val="Times New Roman"/>
        <family val="1"/>
        <charset val="204"/>
      </rPr>
      <t xml:space="preserve"> </t>
    </r>
    <r>
      <rPr>
        <sz val="13"/>
        <color rgb="FFFF0000"/>
        <rFont val="Times New Roman"/>
        <family val="1"/>
        <charset val="204"/>
      </rPr>
      <t>указать соответствующий пункт Порядка</t>
    </r>
    <r>
      <rPr>
        <sz val="13"/>
        <color theme="1"/>
        <rFont val="Times New Roman"/>
        <family val="1"/>
        <charset val="204"/>
      </rPr>
      <t>).</t>
    </r>
    <r>
      <rPr>
        <b/>
        <sz val="13"/>
        <color theme="1"/>
        <rFont val="Times New Roman"/>
        <family val="1"/>
        <charset val="204"/>
      </rPr>
      <t xml:space="preserve">
</t>
    </r>
  </si>
  <si>
    <r>
      <rPr>
        <sz val="13"/>
        <color theme="1"/>
        <rFont val="Times New Roman"/>
        <family val="1"/>
        <charset val="204"/>
      </rPr>
      <t>В связи с тем, что на участие в закупке №0361500000525000104,0361500000525000127  не подано ни одной заявки, в соответствии с Порядком (</t>
    </r>
    <r>
      <rPr>
        <b/>
        <sz val="13"/>
        <color theme="1"/>
        <rFont val="Times New Roman"/>
        <family val="1"/>
        <charset val="204"/>
      </rPr>
      <t>Приказ Минздрава России от 19.12.2019 N 1064н</t>
    </r>
    <r>
      <rPr>
        <sz val="13"/>
        <color theme="1"/>
        <rFont val="Times New Roman"/>
        <family val="1"/>
        <charset val="204"/>
      </rPr>
      <t xml:space="preserve">), в отношении лекарственного препарата, включенного в перечень жизненно необходимых и важнейших лекарственных препаратов (далее - ЖНВЛП), при объявлении следующей закупки в качестве цены единицы планируемого к закупке лекарственного препарата </t>
    </r>
    <r>
      <rPr>
        <b/>
        <sz val="13"/>
        <color theme="1"/>
        <rFont val="Times New Roman"/>
        <family val="1"/>
        <charset val="204"/>
      </rPr>
      <t>ПРИНИМАЕТСЯ ЦЕНА в сооответствии с пунктами Порядка</t>
    </r>
    <r>
      <rPr>
        <sz val="13"/>
        <color theme="1"/>
        <rFont val="Times New Roman"/>
        <family val="1"/>
        <charset val="204"/>
      </rPr>
      <t xml:space="preserve"> (</t>
    </r>
    <r>
      <rPr>
        <sz val="13"/>
        <color rgb="FFFF0000"/>
        <rFont val="Times New Roman"/>
        <family val="1"/>
        <charset val="204"/>
      </rPr>
      <t>в таблице</t>
    </r>
    <r>
      <rPr>
        <sz val="13"/>
        <color theme="1"/>
        <rFont val="Times New Roman"/>
        <family val="1"/>
        <charset val="204"/>
      </rPr>
      <t xml:space="preserve"> </t>
    </r>
    <r>
      <rPr>
        <sz val="13"/>
        <color rgb="FFFF0000"/>
        <rFont val="Times New Roman"/>
        <family val="1"/>
        <charset val="204"/>
      </rPr>
      <t>указать соответствующий пункт Порядка</t>
    </r>
    <r>
      <rPr>
        <sz val="13"/>
        <color theme="1"/>
        <rFont val="Times New Roman"/>
        <family val="1"/>
        <charset val="204"/>
      </rPr>
      <t>).</t>
    </r>
    <r>
      <rPr>
        <b/>
        <sz val="13"/>
        <color theme="1"/>
        <rFont val="Times New Roman"/>
        <family val="1"/>
        <charset val="204"/>
      </rPr>
      <t xml:space="preserve">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</si>
</sst>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5" x14ac:knownFonts="1">
    <font>
      <sz val="11"/>
      <color theme="1"/>
      <name val="Calibri"/>
      <family val="2"/>
      <charset val="204"/>
      <scheme val="minor"/>
    </font>
    <font>
      <b/>
      <sz val="13"/>
      <color theme="1"/>
      <name val="Times New Roman"/>
      <family val="1"/>
      <charset val="204"/>
    </font>
    <font>
      <sz val="11"/>
      <color theme="1"/>
      <name val="Times New Roman"/>
      <family val="1"/>
      <charset val="204"/>
    </font>
    <font>
      <sz val="12"/>
      <color theme="1"/>
      <name val="Times New Roman"/>
      <family val="1"/>
      <charset val="204"/>
    </font>
    <font>
      <b/>
      <sz val="12"/>
      <color theme="1"/>
      <name val="Times New Roman"/>
      <family val="1"/>
      <charset val="204"/>
    </font>
    <font>
      <sz val="10"/>
      <color theme="1"/>
      <name val="Times New Roman"/>
      <family val="1"/>
      <charset val="204"/>
    </font>
    <font>
      <b/>
      <sz val="11"/>
      <color theme="1"/>
      <name val="Times New Roman"/>
      <family val="1"/>
      <charset val="204"/>
    </font>
    <font>
      <b/>
      <sz val="10"/>
      <color theme="1"/>
      <name val="Times New Roman"/>
      <family val="1"/>
      <charset val="204"/>
    </font>
    <font>
      <i/>
      <sz val="12"/>
      <color theme="1"/>
      <name val="Times New Roman"/>
      <family val="1"/>
      <charset val="204"/>
    </font>
    <font>
      <i/>
      <sz val="11"/>
      <color theme="1"/>
      <name val="Times New Roman"/>
      <family val="1"/>
      <charset val="204"/>
    </font>
    <font>
      <b/>
      <u/>
      <sz val="11"/>
      <color theme="1"/>
      <name val="Times New Roman"/>
      <family val="1"/>
      <charset val="204"/>
    </font>
    <font>
      <b/>
      <sz val="14"/>
      <color theme="1"/>
      <name val="Times New Roman"/>
      <family val="1"/>
      <charset val="204"/>
    </font>
    <font>
      <sz val="14"/>
      <color theme="1"/>
      <name val="Times New Roman"/>
      <family val="1"/>
      <charset val="204"/>
    </font>
    <font>
      <sz val="12"/>
      <color rgb="FF000000"/>
      <name val="Times New Roman"/>
      <family val="1"/>
      <charset val="204"/>
    </font>
    <font>
      <b/>
      <u/>
      <sz val="12"/>
      <color theme="1"/>
      <name val="Times New Roman"/>
      <family val="1"/>
      <charset val="204"/>
    </font>
    <font>
      <b/>
      <sz val="12"/>
      <color rgb="FF000000"/>
      <name val="Times New Roman"/>
      <family val="1"/>
      <charset val="204"/>
    </font>
    <font>
      <i/>
      <u/>
      <sz val="11"/>
      <color theme="1"/>
      <name val="Times New Roman"/>
      <family val="1"/>
      <charset val="204"/>
    </font>
    <font>
      <sz val="11"/>
      <color rgb="FFFF0000"/>
      <name val="Times New Roman"/>
      <family val="1"/>
      <charset val="204"/>
    </font>
    <font>
      <b/>
      <sz val="11"/>
      <color rgb="FFFF0000"/>
      <name val="Times New Roman"/>
      <family val="1"/>
      <charset val="204"/>
    </font>
    <font>
      <b/>
      <sz val="11"/>
      <name val="Times New Roman"/>
      <family val="1"/>
      <charset val="204"/>
    </font>
    <font>
      <b/>
      <u/>
      <sz val="11"/>
      <name val="Times New Roman"/>
      <family val="1"/>
      <charset val="204"/>
    </font>
    <font>
      <sz val="10"/>
      <name val="Times New Roman"/>
      <family val="1"/>
      <charset val="204"/>
    </font>
    <font>
      <b/>
      <sz val="10"/>
      <name val="Times New Roman"/>
      <family val="1"/>
      <charset val="204"/>
    </font>
    <font>
      <sz val="13"/>
      <color theme="1"/>
      <name val="Times New Roman"/>
      <family val="1"/>
      <charset val="204"/>
    </font>
    <font>
      <sz val="13"/>
      <color rgb="FFFF0000"/>
      <name val="Times New Roman"/>
      <family val="1"/>
      <charset val="204"/>
    </font>
    <font>
      <sz val="11"/>
      <color rgb="FFFF0000"/>
      <name val="Calibri"/>
      <family val="2"/>
      <charset val="204"/>
      <scheme val="minor"/>
    </font>
    <font>
      <b/>
      <sz val="11"/>
      <color theme="1"/>
      <name val="Calibri"/>
      <family val="2"/>
      <charset val="204"/>
      <scheme val="minor"/>
    </font>
    <font>
      <b/>
      <sz val="16"/>
      <color theme="1"/>
      <name val="Times New Roman"/>
      <family val="1"/>
      <charset val="204"/>
    </font>
    <font>
      <u/>
      <sz val="16"/>
      <color theme="1"/>
      <name val="Times New Roman"/>
      <family val="1"/>
      <charset val="204"/>
    </font>
    <font>
      <u/>
      <sz val="16"/>
      <color rgb="FFFF0000"/>
      <name val="Times New Roman"/>
      <family val="1"/>
      <charset val="204"/>
    </font>
    <font>
      <b/>
      <sz val="12"/>
      <color rgb="FFFF0000"/>
      <name val="Times New Roman"/>
      <family val="1"/>
      <charset val="204"/>
    </font>
    <font>
      <u/>
      <sz val="11"/>
      <color theme="1"/>
      <name val="Times New Roman"/>
      <family val="1"/>
      <charset val="204"/>
    </font>
    <font>
      <sz val="13"/>
      <color rgb="FF334059"/>
      <name val="Times New Roman"/>
      <family val="1"/>
      <charset val="204"/>
    </font>
    <font>
      <sz val="11.5"/>
      <color theme="1"/>
      <name val="Times New Roman"/>
      <family val="1"/>
      <charset val="204"/>
    </font>
    <font>
      <sz val="8"/>
      <color theme="1"/>
      <name val="Times New Roman"/>
      <family val="1"/>
      <charset val="204"/>
    </font>
  </fonts>
  <fills count="5">
    <fill>
      <patternFill patternType="none"/>
    </fill>
    <fill>
      <patternFill patternType="gray125"/>
    </fill>
    <fill>
      <patternFill patternType="solid">
        <fgColor rgb="FFFFFF00"/>
        <bgColor indexed="64"/>
      </patternFill>
    </fill>
    <fill>
      <patternFill patternType="solid">
        <fgColor theme="6" tint="0.59999389629810485"/>
        <bgColor indexed="64"/>
      </patternFill>
    </fill>
    <fill>
      <patternFill patternType="solid">
        <fgColor theme="0"/>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right/>
      <top/>
      <bottom style="thin">
        <color indexed="64"/>
      </bottom>
      <diagonal/>
    </border>
    <border>
      <left/>
      <right/>
      <top style="thin">
        <color indexed="64"/>
      </top>
      <bottom/>
      <diagonal/>
    </border>
    <border>
      <left style="hair">
        <color auto="1"/>
      </left>
      <right style="thin">
        <color indexed="64"/>
      </right>
      <top style="thin">
        <color auto="1"/>
      </top>
      <bottom style="thin">
        <color auto="1"/>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166">
    <xf numFmtId="0" fontId="0" fillId="0" borderId="0" xfId="0"/>
    <xf numFmtId="0" fontId="2" fillId="0" borderId="0" xfId="0" applyFont="1" applyAlignment="1"/>
    <xf numFmtId="0" fontId="3" fillId="0" borderId="0" xfId="0" applyFont="1" applyAlignment="1">
      <alignment horizontal="left" vertical="center"/>
    </xf>
    <xf numFmtId="0" fontId="3" fillId="0" borderId="0" xfId="0" applyFont="1" applyAlignment="1">
      <alignment vertical="center"/>
    </xf>
    <xf numFmtId="0" fontId="5" fillId="0" borderId="0" xfId="0" applyFont="1" applyAlignment="1"/>
    <xf numFmtId="0" fontId="5" fillId="0" borderId="0" xfId="0" applyFont="1" applyAlignment="1">
      <alignment vertical="top"/>
    </xf>
    <xf numFmtId="0" fontId="5" fillId="0" borderId="0" xfId="0" applyFont="1" applyBorder="1" applyAlignment="1"/>
    <xf numFmtId="0" fontId="3" fillId="0" borderId="1" xfId="0" applyFont="1" applyBorder="1" applyAlignment="1">
      <alignment horizontal="center" vertical="center" wrapText="1"/>
    </xf>
    <xf numFmtId="0" fontId="3" fillId="0" borderId="1" xfId="0" applyNumberFormat="1" applyFont="1" applyBorder="1" applyAlignment="1">
      <alignment vertical="center" wrapText="1"/>
    </xf>
    <xf numFmtId="3" fontId="3" fillId="0" borderId="1" xfId="0" applyNumberFormat="1" applyFont="1" applyBorder="1" applyAlignment="1">
      <alignment horizontal="center" vertical="center" wrapText="1"/>
    </xf>
    <xf numFmtId="4" fontId="3" fillId="0" borderId="1" xfId="0" applyNumberFormat="1" applyFont="1" applyBorder="1" applyAlignment="1">
      <alignment horizontal="center" vertical="center" wrapText="1"/>
    </xf>
    <xf numFmtId="4" fontId="3" fillId="0" borderId="1" xfId="0" applyNumberFormat="1" applyFont="1" applyBorder="1" applyAlignment="1">
      <alignment vertical="center" wrapText="1"/>
    </xf>
    <xf numFmtId="0" fontId="4" fillId="0" borderId="1" xfId="0" applyFont="1" applyBorder="1" applyAlignment="1">
      <alignment horizontal="center" vertical="center" wrapText="1"/>
    </xf>
    <xf numFmtId="3" fontId="4" fillId="0" borderId="1" xfId="0" applyNumberFormat="1" applyFont="1" applyBorder="1" applyAlignment="1">
      <alignment horizontal="center" vertical="center" wrapText="1"/>
    </xf>
    <xf numFmtId="4" fontId="4" fillId="0" borderId="1" xfId="0" applyNumberFormat="1" applyFont="1" applyBorder="1" applyAlignment="1">
      <alignment horizontal="center" vertical="center" wrapText="1"/>
    </xf>
    <xf numFmtId="0" fontId="6" fillId="0" borderId="0" xfId="0" applyFont="1" applyAlignment="1"/>
    <xf numFmtId="9" fontId="3" fillId="0" borderId="1" xfId="0" applyNumberFormat="1" applyFont="1" applyBorder="1" applyAlignment="1">
      <alignment horizontal="center" vertical="center" wrapText="1"/>
    </xf>
    <xf numFmtId="0" fontId="7" fillId="0" borderId="0" xfId="0" applyFont="1" applyAlignment="1">
      <alignment horizontal="right"/>
    </xf>
    <xf numFmtId="0" fontId="4" fillId="0" borderId="0" xfId="0" applyFont="1" applyAlignment="1">
      <alignment horizontal="left" vertical="center"/>
    </xf>
    <xf numFmtId="0" fontId="3" fillId="0" borderId="0" xfId="0" applyFont="1" applyBorder="1" applyAlignment="1">
      <alignment horizontal="center" vertical="center" wrapText="1" shrinkToFit="1"/>
    </xf>
    <xf numFmtId="0" fontId="2" fillId="0" borderId="0" xfId="0" applyFont="1" applyBorder="1" applyAlignment="1"/>
    <xf numFmtId="0" fontId="3" fillId="0" borderId="0" xfId="0" applyFont="1" applyBorder="1" applyAlignment="1">
      <alignment vertical="center" wrapText="1" shrinkToFit="1"/>
    </xf>
    <xf numFmtId="0" fontId="1" fillId="0" borderId="0" xfId="0" applyFont="1" applyAlignment="1">
      <alignment horizontal="left" vertical="center"/>
    </xf>
    <xf numFmtId="0" fontId="4" fillId="0" borderId="0" xfId="0" applyFont="1" applyAlignment="1">
      <alignment vertical="center"/>
    </xf>
    <xf numFmtId="0" fontId="0" fillId="0" borderId="0" xfId="0" applyAlignment="1">
      <alignment wrapText="1"/>
    </xf>
    <xf numFmtId="0" fontId="2" fillId="0" borderId="0" xfId="0" applyFont="1"/>
    <xf numFmtId="0" fontId="2" fillId="0" borderId="0" xfId="0" applyFont="1" applyAlignment="1">
      <alignment wrapText="1"/>
    </xf>
    <xf numFmtId="0" fontId="11" fillId="0" borderId="0" xfId="0" applyFont="1" applyAlignment="1">
      <alignment horizontal="left" vertical="center"/>
    </xf>
    <xf numFmtId="0" fontId="12" fillId="0" borderId="0" xfId="0" applyFont="1" applyAlignment="1"/>
    <xf numFmtId="0" fontId="5" fillId="0" borderId="1" xfId="0" applyFont="1" applyBorder="1" applyAlignment="1">
      <alignment horizontal="center" vertical="top" wrapText="1" shrinkToFit="1"/>
    </xf>
    <xf numFmtId="9" fontId="5" fillId="2" borderId="1" xfId="0" applyNumberFormat="1" applyFont="1" applyFill="1" applyBorder="1" applyAlignment="1">
      <alignment horizontal="center" vertical="top" wrapText="1" shrinkToFit="1"/>
    </xf>
    <xf numFmtId="0" fontId="4" fillId="0" borderId="0" xfId="0" applyFont="1" applyBorder="1" applyAlignment="1">
      <alignment horizontal="center" vertical="center" wrapText="1"/>
    </xf>
    <xf numFmtId="3" fontId="4" fillId="0" borderId="0" xfId="0" applyNumberFormat="1" applyFont="1" applyBorder="1" applyAlignment="1">
      <alignment horizontal="center" vertical="center" wrapText="1"/>
    </xf>
    <xf numFmtId="4" fontId="4" fillId="0" borderId="0" xfId="0" applyNumberFormat="1" applyFont="1" applyBorder="1" applyAlignment="1">
      <alignment horizontal="center" vertical="center" wrapText="1"/>
    </xf>
    <xf numFmtId="4" fontId="4" fillId="0" borderId="0" xfId="0" applyNumberFormat="1" applyFont="1" applyBorder="1" applyAlignment="1">
      <alignment horizontal="right" vertical="center" wrapText="1"/>
    </xf>
    <xf numFmtId="0" fontId="4" fillId="0" borderId="0" xfId="0" applyFont="1" applyAlignment="1">
      <alignment vertical="center"/>
    </xf>
    <xf numFmtId="0" fontId="1" fillId="0" borderId="0" xfId="0" applyFont="1" applyAlignment="1">
      <alignment horizontal="center" vertical="center"/>
    </xf>
    <xf numFmtId="0" fontId="15" fillId="0" borderId="0" xfId="0" applyFont="1" applyAlignment="1">
      <alignment horizontal="center" vertical="center"/>
    </xf>
    <xf numFmtId="4" fontId="2" fillId="0" borderId="1" xfId="0" applyNumberFormat="1" applyFont="1" applyBorder="1" applyAlignment="1"/>
    <xf numFmtId="0" fontId="2" fillId="0" borderId="1" xfId="0" applyFont="1" applyBorder="1" applyAlignment="1">
      <alignment wrapText="1"/>
    </xf>
    <xf numFmtId="0" fontId="1" fillId="0" borderId="0" xfId="0" applyFont="1" applyAlignment="1">
      <alignment horizontal="center" vertical="center"/>
    </xf>
    <xf numFmtId="0" fontId="1" fillId="0" borderId="0" xfId="0" applyFont="1" applyAlignment="1">
      <alignment horizontal="left" vertical="center"/>
    </xf>
    <xf numFmtId="0" fontId="5" fillId="0" borderId="1" xfId="0" applyFont="1" applyBorder="1" applyAlignment="1">
      <alignment horizontal="center" vertical="top" wrapText="1" shrinkToFit="1"/>
    </xf>
    <xf numFmtId="0" fontId="2" fillId="0" borderId="1" xfId="0" applyFont="1" applyBorder="1" applyAlignment="1">
      <alignment horizontal="center" vertical="center" wrapText="1"/>
    </xf>
    <xf numFmtId="0" fontId="0" fillId="0" borderId="1" xfId="0" applyBorder="1" applyAlignment="1">
      <alignment vertical="center" wrapText="1"/>
    </xf>
    <xf numFmtId="0" fontId="0" fillId="0" borderId="0" xfId="0" applyBorder="1" applyAlignment="1">
      <alignment vertical="center" wrapText="1"/>
    </xf>
    <xf numFmtId="0" fontId="0" fillId="0" borderId="0" xfId="0" applyBorder="1"/>
    <xf numFmtId="0" fontId="0" fillId="0" borderId="0" xfId="0" applyBorder="1" applyAlignment="1">
      <alignment vertical="center"/>
    </xf>
    <xf numFmtId="0" fontId="25" fillId="0" borderId="0" xfId="0" applyFont="1" applyBorder="1" applyAlignment="1">
      <alignment vertical="center"/>
    </xf>
    <xf numFmtId="0" fontId="4" fillId="0" borderId="0" xfId="0" applyFont="1" applyFill="1" applyAlignment="1">
      <alignment vertical="center" wrapText="1"/>
    </xf>
    <xf numFmtId="0" fontId="0" fillId="0" borderId="0" xfId="0" applyFill="1"/>
    <xf numFmtId="0" fontId="2" fillId="0" borderId="11" xfId="0" applyFont="1" applyFill="1" applyBorder="1" applyAlignment="1">
      <alignment horizontal="center" vertical="center" wrapText="1"/>
    </xf>
    <xf numFmtId="0" fontId="0" fillId="0" borderId="0" xfId="0" applyFill="1" applyAlignment="1">
      <alignment wrapText="1"/>
    </xf>
    <xf numFmtId="0" fontId="2" fillId="0" borderId="0" xfId="0" applyFont="1" applyFill="1" applyAlignment="1"/>
    <xf numFmtId="0" fontId="1" fillId="0" borderId="0" xfId="0" applyFont="1" applyFill="1" applyAlignment="1">
      <alignment horizontal="left" vertical="center"/>
    </xf>
    <xf numFmtId="0" fontId="1" fillId="0" borderId="0" xfId="0" applyFont="1" applyFill="1" applyAlignment="1">
      <alignment horizontal="center" vertical="center"/>
    </xf>
    <xf numFmtId="0" fontId="5" fillId="0" borderId="0" xfId="0" applyFont="1" applyFill="1" applyAlignment="1">
      <alignment vertical="top"/>
    </xf>
    <xf numFmtId="4" fontId="3" fillId="0" borderId="1" xfId="0" applyNumberFormat="1" applyFont="1" applyFill="1" applyBorder="1" applyAlignment="1">
      <alignment horizontal="center" vertical="center" wrapText="1"/>
    </xf>
    <xf numFmtId="3" fontId="4" fillId="0" borderId="0" xfId="0" applyNumberFormat="1" applyFont="1" applyFill="1" applyBorder="1" applyAlignment="1">
      <alignment horizontal="center" vertical="center" wrapText="1"/>
    </xf>
    <xf numFmtId="4" fontId="4" fillId="0" borderId="1" xfId="0" applyNumberFormat="1" applyFont="1" applyFill="1" applyBorder="1" applyAlignment="1">
      <alignment horizontal="center" vertical="center" wrapText="1"/>
    </xf>
    <xf numFmtId="0" fontId="5" fillId="0" borderId="1" xfId="0" applyFont="1" applyBorder="1" applyAlignment="1">
      <alignment horizontal="center" vertical="top" wrapText="1" shrinkToFit="1"/>
    </xf>
    <xf numFmtId="0" fontId="5" fillId="3" borderId="1" xfId="0" applyFont="1" applyFill="1" applyBorder="1" applyAlignment="1">
      <alignment horizontal="center" vertical="top" wrapText="1" shrinkToFit="1"/>
    </xf>
    <xf numFmtId="0" fontId="2" fillId="0" borderId="1" xfId="0" applyFont="1" applyBorder="1" applyAlignment="1">
      <alignment horizontal="center" vertical="top" wrapText="1" shrinkToFit="1"/>
    </xf>
    <xf numFmtId="0" fontId="0" fillId="0" borderId="1" xfId="0" applyBorder="1" applyAlignment="1">
      <alignment vertical="top" wrapText="1"/>
    </xf>
    <xf numFmtId="0" fontId="0" fillId="0" borderId="1" xfId="0" applyBorder="1" applyAlignment="1">
      <alignment horizontal="left" wrapText="1"/>
    </xf>
    <xf numFmtId="0" fontId="4" fillId="0" borderId="0" xfId="0" applyFont="1" applyAlignment="1">
      <alignment vertical="top"/>
    </xf>
    <xf numFmtId="0" fontId="3" fillId="0" borderId="0" xfId="0" applyFont="1" applyBorder="1" applyAlignment="1">
      <alignment horizontal="center" vertical="center" wrapText="1"/>
    </xf>
    <xf numFmtId="0" fontId="3" fillId="0" borderId="0" xfId="0" applyNumberFormat="1" applyFont="1" applyBorder="1" applyAlignment="1">
      <alignment vertical="center" wrapText="1"/>
    </xf>
    <xf numFmtId="4" fontId="3" fillId="0" borderId="0" xfId="0" applyNumberFormat="1" applyFont="1" applyBorder="1" applyAlignment="1">
      <alignment vertical="center" wrapText="1"/>
    </xf>
    <xf numFmtId="4" fontId="2" fillId="0" borderId="0" xfId="0" applyNumberFormat="1" applyFont="1" applyBorder="1" applyAlignment="1"/>
    <xf numFmtId="0" fontId="32" fillId="0" borderId="1" xfId="0" applyFont="1" applyBorder="1" applyAlignment="1">
      <alignment vertical="center" wrapText="1"/>
    </xf>
    <xf numFmtId="0" fontId="2" fillId="0" borderId="1" xfId="0" applyFont="1" applyBorder="1" applyAlignment="1">
      <alignment vertical="center" wrapText="1"/>
    </xf>
    <xf numFmtId="4" fontId="0" fillId="0" borderId="1" xfId="0" applyNumberFormat="1" applyFill="1" applyBorder="1" applyAlignment="1">
      <alignment vertical="center" wrapText="1"/>
    </xf>
    <xf numFmtId="0" fontId="2" fillId="0" borderId="1" xfId="0" applyNumberFormat="1" applyFont="1" applyBorder="1" applyAlignment="1">
      <alignment vertical="top" wrapText="1"/>
    </xf>
    <xf numFmtId="0" fontId="5" fillId="0" borderId="0" xfId="0" applyFont="1" applyAlignment="1">
      <alignment vertical="top"/>
    </xf>
    <xf numFmtId="0" fontId="1" fillId="0" borderId="0" xfId="0" applyFont="1" applyAlignment="1">
      <alignment horizontal="center" vertical="center"/>
    </xf>
    <xf numFmtId="0" fontId="1" fillId="0" borderId="0" xfId="0" applyFont="1" applyAlignment="1">
      <alignment horizontal="left" vertical="center"/>
    </xf>
    <xf numFmtId="0" fontId="33" fillId="0" borderId="1" xfId="0" applyFont="1" applyBorder="1" applyAlignment="1">
      <alignment vertical="center" wrapText="1"/>
    </xf>
    <xf numFmtId="0" fontId="33" fillId="0" borderId="1" xfId="0" applyFont="1" applyBorder="1" applyAlignment="1">
      <alignment horizontal="center" vertical="center"/>
    </xf>
    <xf numFmtId="4" fontId="3" fillId="0" borderId="13" xfId="0" applyNumberFormat="1" applyFont="1" applyBorder="1" applyAlignment="1">
      <alignment horizontal="center" vertical="center" wrapText="1"/>
    </xf>
    <xf numFmtId="0" fontId="2" fillId="4" borderId="0" xfId="0" applyFont="1" applyFill="1" applyBorder="1" applyAlignment="1"/>
    <xf numFmtId="0" fontId="2" fillId="4" borderId="12" xfId="0" applyFont="1" applyFill="1" applyBorder="1" applyAlignment="1"/>
    <xf numFmtId="0" fontId="5" fillId="0" borderId="0" xfId="0" applyFont="1" applyAlignment="1">
      <alignment vertical="top"/>
    </xf>
    <xf numFmtId="0" fontId="5" fillId="0" borderId="1" xfId="0" applyFont="1" applyBorder="1" applyAlignment="1">
      <alignment horizontal="center" vertical="top" wrapText="1" shrinkToFit="1"/>
    </xf>
    <xf numFmtId="0" fontId="1" fillId="0" borderId="0" xfId="0" applyFont="1" applyAlignment="1">
      <alignment horizontal="center" vertical="center"/>
    </xf>
    <xf numFmtId="0" fontId="1" fillId="0" borderId="0" xfId="0" applyFont="1" applyAlignment="1">
      <alignment horizontal="left" vertical="center"/>
    </xf>
    <xf numFmtId="4" fontId="34" fillId="0" borderId="1" xfId="0" applyNumberFormat="1" applyFont="1" applyFill="1" applyBorder="1" applyAlignment="1">
      <alignment horizontal="center" vertical="center" wrapText="1"/>
    </xf>
    <xf numFmtId="0" fontId="4" fillId="0" borderId="0" xfId="0" applyFont="1" applyAlignment="1">
      <alignment horizontal="center" vertical="center" wrapText="1"/>
    </xf>
    <xf numFmtId="0" fontId="18" fillId="0" borderId="0" xfId="0" applyFont="1" applyAlignment="1">
      <alignment horizontal="left" wrapText="1"/>
    </xf>
    <xf numFmtId="0" fontId="18" fillId="0" borderId="0" xfId="0" applyFont="1" applyFill="1" applyAlignment="1">
      <alignment horizontal="left" vertical="top" wrapText="1"/>
    </xf>
    <xf numFmtId="0" fontId="2" fillId="0" borderId="0" xfId="0" applyFont="1" applyAlignment="1">
      <alignment horizontal="left" wrapText="1"/>
    </xf>
    <xf numFmtId="0" fontId="18" fillId="0" borderId="0" xfId="0" applyFont="1" applyAlignment="1">
      <alignment horizontal="left" vertical="center" wrapText="1"/>
    </xf>
    <xf numFmtId="0" fontId="4" fillId="0" borderId="0" xfId="0" applyFont="1" applyAlignment="1">
      <alignment horizontal="left" vertical="top" wrapText="1"/>
    </xf>
    <xf numFmtId="0" fontId="5" fillId="0" borderId="0" xfId="0" applyFont="1" applyAlignment="1">
      <alignment horizontal="left" vertical="center" wrapText="1"/>
    </xf>
    <xf numFmtId="0" fontId="9" fillId="0" borderId="0" xfId="0" applyFont="1" applyAlignment="1">
      <alignment horizontal="left" vertical="center" wrapText="1"/>
    </xf>
    <xf numFmtId="0" fontId="2" fillId="3" borderId="0" xfId="0" applyFont="1" applyFill="1" applyAlignment="1">
      <alignment horizontal="left" vertical="center" wrapText="1"/>
    </xf>
    <xf numFmtId="0" fontId="3" fillId="0" borderId="10" xfId="0" applyFont="1" applyBorder="1" applyAlignment="1">
      <alignment horizontal="center" vertical="center" wrapText="1" shrinkToFit="1"/>
    </xf>
    <xf numFmtId="0" fontId="3" fillId="0" borderId="9" xfId="0" applyFont="1" applyBorder="1" applyAlignment="1">
      <alignment horizontal="center" vertical="center" wrapText="1" shrinkToFit="1"/>
    </xf>
    <xf numFmtId="0" fontId="3" fillId="0" borderId="1" xfId="0" applyFont="1" applyBorder="1" applyAlignment="1">
      <alignment horizontal="center" vertical="center" wrapText="1" shrinkToFit="1"/>
    </xf>
    <xf numFmtId="0" fontId="5" fillId="0" borderId="2" xfId="0" applyFont="1" applyBorder="1" applyAlignment="1">
      <alignment horizontal="center" vertical="center" wrapText="1"/>
    </xf>
    <xf numFmtId="0" fontId="5" fillId="0" borderId="8" xfId="0" applyFont="1" applyBorder="1" applyAlignment="1">
      <alignment horizontal="center" vertical="center" wrapText="1"/>
    </xf>
    <xf numFmtId="0" fontId="5" fillId="0" borderId="3" xfId="0" applyFont="1" applyBorder="1" applyAlignment="1">
      <alignment horizontal="center" vertical="center" wrapText="1"/>
    </xf>
    <xf numFmtId="0" fontId="3" fillId="0" borderId="2" xfId="0" applyFont="1" applyBorder="1" applyAlignment="1">
      <alignment horizontal="center" vertical="top" wrapText="1" shrinkToFit="1"/>
    </xf>
    <xf numFmtId="0" fontId="3" fillId="0" borderId="8" xfId="0" applyFont="1" applyBorder="1" applyAlignment="1">
      <alignment horizontal="center" vertical="top" wrapText="1" shrinkToFit="1"/>
    </xf>
    <xf numFmtId="0" fontId="3" fillId="0" borderId="3" xfId="0" applyFont="1" applyBorder="1" applyAlignment="1">
      <alignment horizontal="center" vertical="top" wrapText="1" shrinkToFit="1"/>
    </xf>
    <xf numFmtId="0" fontId="6" fillId="0" borderId="2" xfId="0" applyFont="1" applyBorder="1" applyAlignment="1">
      <alignment horizontal="center" vertical="top" wrapText="1" shrinkToFit="1"/>
    </xf>
    <xf numFmtId="0" fontId="6" fillId="0" borderId="8" xfId="0" applyFont="1" applyBorder="1" applyAlignment="1">
      <alignment horizontal="center" vertical="top" wrapText="1" shrinkToFit="1"/>
    </xf>
    <xf numFmtId="0" fontId="6" fillId="0" borderId="3" xfId="0" applyFont="1" applyBorder="1" applyAlignment="1">
      <alignment horizontal="center" vertical="top" wrapText="1" shrinkToFit="1"/>
    </xf>
    <xf numFmtId="0" fontId="4" fillId="0" borderId="1" xfId="0" applyFont="1" applyBorder="1" applyAlignment="1">
      <alignment horizontal="center" vertical="top" wrapText="1" shrinkToFit="1"/>
    </xf>
    <xf numFmtId="0" fontId="2" fillId="0" borderId="2" xfId="0" applyFont="1" applyBorder="1" applyAlignment="1">
      <alignment horizontal="center" vertical="top" wrapText="1" shrinkToFit="1"/>
    </xf>
    <xf numFmtId="0" fontId="2" fillId="0" borderId="3" xfId="0" applyFont="1" applyBorder="1" applyAlignment="1">
      <alignment horizontal="center" vertical="top" wrapText="1" shrinkToFit="1"/>
    </xf>
    <xf numFmtId="0" fontId="2" fillId="4" borderId="12" xfId="0" applyFont="1" applyFill="1" applyBorder="1" applyAlignment="1">
      <alignment horizontal="center" vertical="center"/>
    </xf>
    <xf numFmtId="0" fontId="2" fillId="4" borderId="0" xfId="0" applyFont="1" applyFill="1" applyBorder="1" applyAlignment="1">
      <alignment horizontal="center" vertical="center"/>
    </xf>
    <xf numFmtId="0" fontId="6" fillId="2" borderId="12" xfId="0" applyFont="1" applyFill="1" applyBorder="1" applyAlignment="1">
      <alignment horizontal="center" vertical="center" wrapText="1"/>
    </xf>
    <xf numFmtId="0" fontId="6" fillId="2" borderId="0" xfId="0" applyFont="1" applyFill="1" applyBorder="1" applyAlignment="1">
      <alignment horizontal="center" vertical="center" wrapText="1"/>
    </xf>
    <xf numFmtId="0" fontId="3" fillId="0" borderId="1" xfId="0" applyFont="1" applyBorder="1" applyAlignment="1">
      <alignment horizontal="center" vertical="top" wrapText="1" shrinkToFit="1"/>
    </xf>
    <xf numFmtId="0" fontId="3" fillId="0" borderId="0" xfId="0" applyFont="1" applyAlignment="1">
      <alignment horizontal="left" vertical="center" wrapText="1"/>
    </xf>
    <xf numFmtId="0" fontId="3" fillId="0" borderId="4" xfId="0" applyFont="1" applyBorder="1" applyAlignment="1">
      <alignment horizontal="center" vertical="top" wrapText="1" shrinkToFit="1"/>
    </xf>
    <xf numFmtId="0" fontId="3" fillId="0" borderId="12" xfId="0" applyFont="1" applyBorder="1" applyAlignment="1">
      <alignment horizontal="center" vertical="top" wrapText="1" shrinkToFit="1"/>
    </xf>
    <xf numFmtId="0" fontId="3" fillId="0" borderId="6" xfId="0" applyFont="1" applyBorder="1" applyAlignment="1">
      <alignment horizontal="center" vertical="top" wrapText="1" shrinkToFit="1"/>
    </xf>
    <xf numFmtId="0" fontId="2" fillId="0" borderId="0" xfId="0" applyFont="1" applyAlignment="1">
      <alignment horizontal="left" vertical="center" wrapText="1"/>
    </xf>
    <xf numFmtId="0" fontId="3" fillId="0" borderId="4" xfId="0" applyFont="1" applyBorder="1" applyAlignment="1">
      <alignment horizontal="center" vertical="center" wrapText="1" shrinkToFit="1"/>
    </xf>
    <xf numFmtId="0" fontId="3" fillId="0" borderId="5" xfId="0" applyFont="1" applyBorder="1" applyAlignment="1">
      <alignment horizontal="center" vertical="center" wrapText="1" shrinkToFit="1"/>
    </xf>
    <xf numFmtId="0" fontId="3" fillId="0" borderId="6" xfId="0" applyFont="1" applyBorder="1" applyAlignment="1">
      <alignment horizontal="center" vertical="center" wrapText="1" shrinkToFit="1"/>
    </xf>
    <xf numFmtId="0" fontId="3" fillId="0" borderId="7" xfId="0" applyFont="1" applyBorder="1" applyAlignment="1">
      <alignment horizontal="center" vertical="center" wrapText="1" shrinkToFit="1"/>
    </xf>
    <xf numFmtId="0" fontId="4" fillId="0" borderId="2" xfId="0" applyFont="1" applyBorder="1" applyAlignment="1">
      <alignment horizontal="center" vertical="top" wrapText="1" shrinkToFit="1"/>
    </xf>
    <xf numFmtId="0" fontId="4" fillId="0" borderId="8" xfId="0" applyFont="1" applyBorder="1" applyAlignment="1">
      <alignment horizontal="center" vertical="top" wrapText="1" shrinkToFit="1"/>
    </xf>
    <xf numFmtId="0" fontId="4" fillId="0" borderId="3" xfId="0" applyFont="1" applyBorder="1" applyAlignment="1">
      <alignment horizontal="center" vertical="top" wrapText="1" shrinkToFit="1"/>
    </xf>
    <xf numFmtId="0" fontId="6" fillId="0" borderId="2" xfId="0" applyFont="1" applyBorder="1" applyAlignment="1">
      <alignment horizontal="center" vertical="center" wrapText="1" shrinkToFit="1"/>
    </xf>
    <xf numFmtId="0" fontId="6" fillId="0" borderId="8" xfId="0" applyFont="1" applyBorder="1" applyAlignment="1">
      <alignment horizontal="center" vertical="center" wrapText="1" shrinkToFit="1"/>
    </xf>
    <xf numFmtId="0" fontId="6" fillId="0" borderId="3" xfId="0" applyFont="1" applyBorder="1" applyAlignment="1">
      <alignment horizontal="center" vertical="center" wrapText="1" shrinkToFit="1"/>
    </xf>
    <xf numFmtId="0" fontId="4" fillId="0" borderId="0" xfId="0" applyFont="1" applyAlignment="1">
      <alignment vertical="center" wrapText="1"/>
    </xf>
    <xf numFmtId="0" fontId="4" fillId="0" borderId="0" xfId="0" applyFont="1" applyAlignment="1">
      <alignment vertical="center"/>
    </xf>
    <xf numFmtId="0" fontId="5" fillId="0" borderId="0" xfId="0" applyFont="1" applyAlignment="1">
      <alignment horizontal="left" vertical="center"/>
    </xf>
    <xf numFmtId="0" fontId="13" fillId="0" borderId="0" xfId="0" applyFont="1" applyAlignment="1">
      <alignment horizontal="left" vertical="center"/>
    </xf>
    <xf numFmtId="0" fontId="5" fillId="0" borderId="0" xfId="0" applyFont="1" applyAlignment="1">
      <alignment vertical="top" wrapText="1"/>
    </xf>
    <xf numFmtId="0" fontId="5" fillId="0" borderId="0" xfId="0" applyFont="1" applyAlignment="1">
      <alignment vertical="top"/>
    </xf>
    <xf numFmtId="0" fontId="1" fillId="0" borderId="0" xfId="0" applyFont="1" applyAlignment="1">
      <alignment horizontal="center" vertical="center"/>
    </xf>
    <xf numFmtId="0" fontId="1" fillId="0" borderId="0" xfId="0" applyFont="1" applyAlignment="1">
      <alignment horizontal="left" vertical="center"/>
    </xf>
    <xf numFmtId="0" fontId="5" fillId="0" borderId="1" xfId="0" applyFont="1" applyBorder="1" applyAlignment="1">
      <alignment horizontal="center" vertical="top" wrapText="1" shrinkToFit="1"/>
    </xf>
    <xf numFmtId="0" fontId="5" fillId="0" borderId="2" xfId="0" applyFont="1" applyBorder="1" applyAlignment="1">
      <alignment horizontal="center" vertical="top" wrapText="1" shrinkToFit="1"/>
    </xf>
    <xf numFmtId="0" fontId="5" fillId="0" borderId="8" xfId="0" applyFont="1" applyBorder="1" applyAlignment="1">
      <alignment horizontal="center" vertical="top" wrapText="1" shrinkToFit="1"/>
    </xf>
    <xf numFmtId="0" fontId="5" fillId="0" borderId="3" xfId="0" applyFont="1" applyBorder="1" applyAlignment="1">
      <alignment horizontal="center" vertical="top" wrapText="1" shrinkToFit="1"/>
    </xf>
    <xf numFmtId="0" fontId="5" fillId="0" borderId="4" xfId="0" applyFont="1" applyBorder="1" applyAlignment="1">
      <alignment horizontal="center" vertical="top" wrapText="1" shrinkToFit="1"/>
    </xf>
    <xf numFmtId="0" fontId="5" fillId="0" borderId="5" xfId="0" applyFont="1" applyBorder="1" applyAlignment="1">
      <alignment horizontal="center" vertical="top" wrapText="1" shrinkToFit="1"/>
    </xf>
    <xf numFmtId="0" fontId="5" fillId="0" borderId="6" xfId="0" applyFont="1" applyBorder="1" applyAlignment="1">
      <alignment horizontal="center" vertical="top" wrapText="1" shrinkToFit="1"/>
    </xf>
    <xf numFmtId="0" fontId="5" fillId="0" borderId="7" xfId="0" applyFont="1" applyBorder="1" applyAlignment="1">
      <alignment horizontal="center" vertical="top" wrapText="1" shrinkToFit="1"/>
    </xf>
    <xf numFmtId="0" fontId="5" fillId="0" borderId="2" xfId="0" applyFont="1" applyFill="1" applyBorder="1" applyAlignment="1">
      <alignment horizontal="center" vertical="top" wrapText="1" shrinkToFit="1"/>
    </xf>
    <xf numFmtId="0" fontId="5" fillId="0" borderId="8" xfId="0" applyFont="1" applyFill="1" applyBorder="1" applyAlignment="1">
      <alignment horizontal="center" vertical="top" wrapText="1" shrinkToFit="1"/>
    </xf>
    <xf numFmtId="0" fontId="5" fillId="0" borderId="3" xfId="0" applyFont="1" applyFill="1" applyBorder="1" applyAlignment="1">
      <alignment horizontal="center" vertical="top" wrapText="1" shrinkToFit="1"/>
    </xf>
    <xf numFmtId="0" fontId="8" fillId="2" borderId="0" xfId="0" applyFont="1" applyFill="1" applyBorder="1" applyAlignment="1">
      <alignment horizontal="left" vertical="center" wrapText="1"/>
    </xf>
    <xf numFmtId="0" fontId="23" fillId="0" borderId="0" xfId="0" applyFont="1" applyAlignment="1">
      <alignment horizontal="left" vertical="center" wrapText="1"/>
    </xf>
    <xf numFmtId="0" fontId="5" fillId="0" borderId="13" xfId="0" applyFont="1" applyBorder="1" applyAlignment="1">
      <alignment horizontal="center" vertical="top" wrapText="1" shrinkToFit="1"/>
    </xf>
    <xf numFmtId="0" fontId="5" fillId="0" borderId="14" xfId="0" applyFont="1" applyBorder="1" applyAlignment="1">
      <alignment horizontal="center" vertical="top" wrapText="1" shrinkToFit="1"/>
    </xf>
    <xf numFmtId="0" fontId="0" fillId="0" borderId="15" xfId="0" applyBorder="1" applyAlignment="1">
      <alignment horizontal="center" vertical="top" wrapText="1" shrinkToFit="1"/>
    </xf>
    <xf numFmtId="0" fontId="0" fillId="0" borderId="3" xfId="0" applyBorder="1" applyAlignment="1">
      <alignment horizontal="center" vertical="top" wrapText="1" shrinkToFit="1"/>
    </xf>
    <xf numFmtId="0" fontId="1" fillId="0" borderId="0" xfId="0" applyFont="1" applyFill="1" applyAlignment="1">
      <alignment horizontal="left" vertical="center" wrapText="1"/>
    </xf>
    <xf numFmtId="0" fontId="21" fillId="0" borderId="2" xfId="0" applyFont="1" applyBorder="1" applyAlignment="1">
      <alignment horizontal="center" vertical="top" wrapText="1" shrinkToFit="1"/>
    </xf>
    <xf numFmtId="0" fontId="21" fillId="0" borderId="8" xfId="0" applyFont="1" applyBorder="1" applyAlignment="1">
      <alignment horizontal="center" vertical="top" wrapText="1" shrinkToFit="1"/>
    </xf>
    <xf numFmtId="0" fontId="21" fillId="0" borderId="3" xfId="0" applyFont="1" applyBorder="1" applyAlignment="1">
      <alignment horizontal="center" vertical="top" wrapText="1" shrinkToFit="1"/>
    </xf>
    <xf numFmtId="0" fontId="21" fillId="0" borderId="2" xfId="0" applyFont="1" applyFill="1" applyBorder="1" applyAlignment="1">
      <alignment horizontal="center" vertical="top" wrapText="1" shrinkToFit="1"/>
    </xf>
    <xf numFmtId="0" fontId="21" fillId="0" borderId="8" xfId="0" applyFont="1" applyFill="1" applyBorder="1" applyAlignment="1">
      <alignment horizontal="center" vertical="top" wrapText="1" shrinkToFit="1"/>
    </xf>
    <xf numFmtId="0" fontId="21" fillId="0" borderId="3" xfId="0" applyFont="1" applyFill="1" applyBorder="1" applyAlignment="1">
      <alignment horizontal="center" vertical="top" wrapText="1" shrinkToFit="1"/>
    </xf>
    <xf numFmtId="0" fontId="0" fillId="0" borderId="2" xfId="0" applyBorder="1" applyAlignment="1">
      <alignment horizontal="center" vertical="center" wrapText="1"/>
    </xf>
    <xf numFmtId="0" fontId="0" fillId="0" borderId="3" xfId="0" applyBorder="1" applyAlignment="1">
      <alignment horizontal="center" vertical="center" wrapText="1"/>
    </xf>
    <xf numFmtId="0" fontId="25" fillId="0" borderId="0" xfId="0" applyFont="1" applyBorder="1" applyAlignment="1">
      <alignment horizontal="center" vertic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wmf"/></Relationships>
</file>

<file path=xl/drawings/_rels/drawing3.xml.rels><?xml version="1.0" encoding="UTF-8" standalone="yes"?>
<Relationships xmlns="http://schemas.openxmlformats.org/package/2006/relationships"><Relationship Id="rId1" Type="http://schemas.openxmlformats.org/officeDocument/2006/relationships/image" Target="../media/image2.wmf"/></Relationships>
</file>

<file path=xl/drawings/_rels/drawing4.xml.rels><?xml version="1.0" encoding="UTF-8" standalone="yes"?>
<Relationships xmlns="http://schemas.openxmlformats.org/package/2006/relationships"><Relationship Id="rId1" Type="http://schemas.openxmlformats.org/officeDocument/2006/relationships/image" Target="../media/image2.wmf"/></Relationships>
</file>

<file path=xl/drawings/drawing1.xml><?xml version="1.0" encoding="utf-8"?>
<xdr:wsDr xmlns:xdr="http://schemas.openxmlformats.org/drawingml/2006/spreadsheetDrawing" xmlns:a="http://schemas.openxmlformats.org/drawingml/2006/main">
  <xdr:twoCellAnchor>
    <xdr:from>
      <xdr:col>1</xdr:col>
      <xdr:colOff>600075</xdr:colOff>
      <xdr:row>3</xdr:row>
      <xdr:rowOff>152400</xdr:rowOff>
    </xdr:from>
    <xdr:to>
      <xdr:col>3</xdr:col>
      <xdr:colOff>152400</xdr:colOff>
      <xdr:row>3</xdr:row>
      <xdr:rowOff>533400</xdr:rowOff>
    </xdr:to>
    <xdr:pic>
      <xdr:nvPicPr>
        <xdr:cNvPr id="4" name="Рисунок 3">
          <a:extLst>
            <a:ext uri="{FF2B5EF4-FFF2-40B4-BE49-F238E27FC236}">
              <a16:creationId xmlns:a16="http://schemas.microsoft.com/office/drawing/2014/main" id="{00000000-0008-0000-0300-000004000000}"/>
            </a:ext>
          </a:extLst>
        </xdr:cNvPr>
        <xdr:cNvPicPr>
          <a:picLocks noChangeAspect="1" noChangeArrowheads="1"/>
        </xdr:cNvPicPr>
      </xdr:nvPicPr>
      <xdr:blipFill>
        <a:blip xmlns:r="http://schemas.openxmlformats.org/officeDocument/2006/relationships" r:embed="rId1">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933450" y="1743075"/>
          <a:ext cx="2019300" cy="3810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8</xdr:col>
      <xdr:colOff>266700</xdr:colOff>
      <xdr:row>6</xdr:row>
      <xdr:rowOff>200025</xdr:rowOff>
    </xdr:from>
    <xdr:to>
      <xdr:col>10</xdr:col>
      <xdr:colOff>193675</xdr:colOff>
      <xdr:row>7</xdr:row>
      <xdr:rowOff>276225</xdr:rowOff>
    </xdr:to>
    <xdr:pic>
      <xdr:nvPicPr>
        <xdr:cNvPr id="5" name="Рисунок 4">
          <a:extLst>
            <a:ext uri="{FF2B5EF4-FFF2-40B4-BE49-F238E27FC236}">
              <a16:creationId xmlns:a16="http://schemas.microsoft.com/office/drawing/2014/main" id="{00000000-0008-0000-0400-000005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734050" y="2752725"/>
          <a:ext cx="1600200" cy="285750"/>
        </a:xfrm>
        <a:prstGeom prst="rect">
          <a:avLst/>
        </a:prstGeom>
        <a:noFill/>
        <a:ln>
          <a:noFill/>
        </a:ln>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8</xdr:col>
      <xdr:colOff>266700</xdr:colOff>
      <xdr:row>6</xdr:row>
      <xdr:rowOff>200025</xdr:rowOff>
    </xdr:from>
    <xdr:to>
      <xdr:col>9</xdr:col>
      <xdr:colOff>736788</xdr:colOff>
      <xdr:row>7</xdr:row>
      <xdr:rowOff>276225</xdr:rowOff>
    </xdr:to>
    <xdr:pic>
      <xdr:nvPicPr>
        <xdr:cNvPr id="2" name="Рисунок 1">
          <a:extLst>
            <a:ext uri="{FF2B5EF4-FFF2-40B4-BE49-F238E27FC236}">
              <a16:creationId xmlns:a16="http://schemas.microsoft.com/office/drawing/2014/main" id="{00000000-0008-0000-0500-000002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7429500" y="2419350"/>
          <a:ext cx="1603563" cy="285750"/>
        </a:xfrm>
        <a:prstGeom prst="rect">
          <a:avLst/>
        </a:prstGeom>
        <a:noFill/>
        <a:ln>
          <a:noFill/>
        </a:ln>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8</xdr:col>
      <xdr:colOff>266700</xdr:colOff>
      <xdr:row>6</xdr:row>
      <xdr:rowOff>200025</xdr:rowOff>
    </xdr:from>
    <xdr:to>
      <xdr:col>9</xdr:col>
      <xdr:colOff>736788</xdr:colOff>
      <xdr:row>7</xdr:row>
      <xdr:rowOff>276225</xdr:rowOff>
    </xdr:to>
    <xdr:pic>
      <xdr:nvPicPr>
        <xdr:cNvPr id="2" name="Рисунок 1">
          <a:extLst>
            <a:ext uri="{FF2B5EF4-FFF2-40B4-BE49-F238E27FC236}">
              <a16:creationId xmlns:a16="http://schemas.microsoft.com/office/drawing/2014/main" id="{00000000-0008-0000-0500-000002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867400" y="2752725"/>
          <a:ext cx="1600200" cy="285750"/>
        </a:xfrm>
        <a:prstGeom prst="rect">
          <a:avLst/>
        </a:prstGeom>
        <a:noFill/>
        <a:ln>
          <a:noFill/>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29"/>
  <sheetViews>
    <sheetView zoomScale="80" zoomScaleNormal="80" workbookViewId="0">
      <selection activeCell="D6" sqref="D6"/>
    </sheetView>
  </sheetViews>
  <sheetFormatPr defaultRowHeight="15" x14ac:dyDescent="0.25"/>
  <cols>
    <col min="1" max="1" width="8" customWidth="1"/>
    <col min="2" max="2" width="23.85546875" customWidth="1"/>
    <col min="3" max="3" width="22.28515625" customWidth="1"/>
    <col min="4" max="4" width="33.85546875" customWidth="1"/>
    <col min="5" max="6" width="26.140625" customWidth="1"/>
    <col min="7" max="7" width="19" customWidth="1"/>
    <col min="8" max="8" width="16.140625" style="50" customWidth="1"/>
  </cols>
  <sheetData>
    <row r="1" spans="1:16" ht="23.25" customHeight="1" x14ac:dyDescent="0.25">
      <c r="A1" s="87" t="s">
        <v>19</v>
      </c>
      <c r="B1" s="87"/>
      <c r="C1" s="87"/>
      <c r="D1" s="87"/>
      <c r="E1" s="87"/>
      <c r="F1" s="87"/>
      <c r="G1" s="87"/>
      <c r="H1" s="49"/>
      <c r="I1" s="23"/>
      <c r="J1" s="23"/>
      <c r="K1" s="23"/>
      <c r="L1" s="23"/>
      <c r="M1" s="23"/>
    </row>
    <row r="2" spans="1:16" ht="83.25" customHeight="1" x14ac:dyDescent="0.25">
      <c r="A2" s="90" t="s">
        <v>83</v>
      </c>
      <c r="B2" s="90"/>
      <c r="C2" s="90"/>
      <c r="D2" s="90"/>
      <c r="E2" s="90"/>
      <c r="F2" s="90"/>
      <c r="G2" s="90"/>
      <c r="H2" s="90"/>
    </row>
    <row r="3" spans="1:16" ht="37.5" customHeight="1" x14ac:dyDescent="0.25">
      <c r="A3" s="90" t="s">
        <v>76</v>
      </c>
      <c r="B3" s="90"/>
      <c r="C3" s="90"/>
      <c r="D3" s="90"/>
      <c r="E3" s="90"/>
      <c r="F3" s="90"/>
      <c r="G3" s="90"/>
      <c r="H3" s="90"/>
    </row>
    <row r="4" spans="1:16" x14ac:dyDescent="0.25">
      <c r="A4" s="25"/>
      <c r="B4" s="25"/>
      <c r="C4" s="25"/>
      <c r="D4" s="25"/>
      <c r="E4" s="25"/>
      <c r="F4" s="25"/>
      <c r="G4" s="25"/>
    </row>
    <row r="5" spans="1:16" ht="81.75" customHeight="1" x14ac:dyDescent="0.25">
      <c r="A5" s="43" t="s">
        <v>1</v>
      </c>
      <c r="B5" s="43" t="s">
        <v>31</v>
      </c>
      <c r="C5" s="43" t="s">
        <v>21</v>
      </c>
      <c r="D5" s="43" t="s">
        <v>20</v>
      </c>
      <c r="E5" s="43" t="s">
        <v>22</v>
      </c>
      <c r="F5" s="43" t="s">
        <v>96</v>
      </c>
      <c r="G5" s="43" t="s">
        <v>60</v>
      </c>
      <c r="H5" s="51" t="s">
        <v>66</v>
      </c>
      <c r="P5" t="s">
        <v>84</v>
      </c>
    </row>
    <row r="6" spans="1:16" ht="33" x14ac:dyDescent="0.25">
      <c r="A6" s="39">
        <v>1</v>
      </c>
      <c r="B6" s="70" t="s">
        <v>99</v>
      </c>
      <c r="C6" s="71" t="s">
        <v>103</v>
      </c>
      <c r="D6" s="77" t="s">
        <v>100</v>
      </c>
      <c r="E6" s="78" t="s">
        <v>101</v>
      </c>
      <c r="F6" s="78" t="s">
        <v>97</v>
      </c>
      <c r="G6" s="43" t="s">
        <v>98</v>
      </c>
      <c r="H6" s="72"/>
    </row>
    <row r="7" spans="1:16" x14ac:dyDescent="0.25">
      <c r="A7" s="26"/>
      <c r="B7" s="26"/>
      <c r="C7" s="26"/>
      <c r="D7" s="26"/>
      <c r="E7" s="26"/>
      <c r="F7" s="26"/>
      <c r="G7" s="26"/>
      <c r="H7" s="52"/>
    </row>
    <row r="8" spans="1:16" x14ac:dyDescent="0.25">
      <c r="A8" s="26"/>
      <c r="B8" s="88" t="s">
        <v>61</v>
      </c>
      <c r="C8" s="88"/>
      <c r="D8" s="88"/>
      <c r="E8" s="88"/>
      <c r="F8" s="88"/>
      <c r="G8" s="88"/>
      <c r="H8" s="88"/>
    </row>
    <row r="9" spans="1:16" ht="132.75" customHeight="1" x14ac:dyDescent="0.25">
      <c r="A9" s="91" t="s">
        <v>86</v>
      </c>
      <c r="B9" s="91"/>
      <c r="C9" s="91"/>
      <c r="D9" s="91"/>
      <c r="E9" s="91"/>
      <c r="F9" s="91"/>
      <c r="G9" s="91"/>
      <c r="H9" s="91"/>
    </row>
    <row r="10" spans="1:16" s="50" customFormat="1" ht="181.5" customHeight="1" x14ac:dyDescent="0.25">
      <c r="A10" s="89" t="s">
        <v>89</v>
      </c>
      <c r="B10" s="89"/>
      <c r="C10" s="89"/>
      <c r="D10" s="89"/>
      <c r="E10" s="89"/>
      <c r="F10" s="89"/>
      <c r="G10" s="89"/>
      <c r="H10" s="89"/>
    </row>
    <row r="11" spans="1:16" x14ac:dyDescent="0.25">
      <c r="A11" s="26"/>
      <c r="B11" s="26"/>
      <c r="C11" s="26"/>
      <c r="D11" s="26"/>
      <c r="E11" s="26"/>
      <c r="F11" s="26"/>
      <c r="G11" s="26"/>
      <c r="H11" s="52"/>
    </row>
    <row r="12" spans="1:16" x14ac:dyDescent="0.25">
      <c r="A12" s="26"/>
      <c r="B12" s="26"/>
      <c r="C12" s="26"/>
      <c r="D12" s="26"/>
      <c r="E12" s="26"/>
      <c r="F12" s="26"/>
      <c r="G12" s="26"/>
      <c r="H12" s="52"/>
    </row>
    <row r="13" spans="1:16" x14ac:dyDescent="0.25">
      <c r="A13" s="26"/>
      <c r="B13" s="26"/>
      <c r="C13" s="26"/>
      <c r="D13" s="26"/>
      <c r="E13" s="26"/>
      <c r="F13" s="26"/>
      <c r="G13" s="26"/>
      <c r="H13" s="52"/>
    </row>
    <row r="14" spans="1:16" x14ac:dyDescent="0.25">
      <c r="A14" s="26"/>
      <c r="B14" s="26"/>
      <c r="C14" s="26"/>
      <c r="D14" s="26"/>
      <c r="E14" s="26"/>
      <c r="F14" s="26"/>
      <c r="G14" s="26"/>
      <c r="H14" s="52"/>
    </row>
    <row r="15" spans="1:16" x14ac:dyDescent="0.25">
      <c r="A15" s="26"/>
      <c r="B15" s="26"/>
      <c r="C15" s="26"/>
      <c r="D15" s="26"/>
      <c r="E15" s="26"/>
      <c r="F15" s="26"/>
      <c r="G15" s="26"/>
      <c r="H15" s="52"/>
    </row>
    <row r="16" spans="1:16" x14ac:dyDescent="0.25">
      <c r="A16" s="26"/>
      <c r="B16" s="26"/>
      <c r="C16" s="26"/>
      <c r="D16" s="26"/>
      <c r="E16" s="26"/>
      <c r="F16" s="26"/>
      <c r="G16" s="26"/>
      <c r="H16" s="52"/>
    </row>
    <row r="17" spans="1:8" x14ac:dyDescent="0.25">
      <c r="A17" s="26"/>
      <c r="B17" s="26"/>
      <c r="C17" s="26"/>
      <c r="D17" s="26"/>
      <c r="E17" s="26"/>
      <c r="F17" s="26"/>
      <c r="G17" s="26"/>
      <c r="H17" s="52"/>
    </row>
    <row r="18" spans="1:8" x14ac:dyDescent="0.25">
      <c r="A18" s="26"/>
      <c r="B18" s="26"/>
      <c r="C18" s="26"/>
      <c r="D18" s="26"/>
      <c r="E18" s="26"/>
      <c r="F18" s="26"/>
      <c r="G18" s="26"/>
      <c r="H18" s="52"/>
    </row>
    <row r="19" spans="1:8" x14ac:dyDescent="0.25">
      <c r="A19" s="26"/>
      <c r="B19" s="26"/>
      <c r="C19" s="26"/>
      <c r="D19" s="26"/>
      <c r="E19" s="26"/>
      <c r="F19" s="26"/>
      <c r="G19" s="26"/>
      <c r="H19" s="52"/>
    </row>
    <row r="20" spans="1:8" x14ac:dyDescent="0.25">
      <c r="A20" s="26"/>
      <c r="B20" s="26"/>
      <c r="C20" s="26"/>
      <c r="D20" s="26"/>
      <c r="E20" s="26"/>
      <c r="F20" s="26"/>
      <c r="G20" s="26"/>
      <c r="H20" s="52"/>
    </row>
    <row r="21" spans="1:8" x14ac:dyDescent="0.25">
      <c r="A21" s="26"/>
      <c r="B21" s="26"/>
      <c r="C21" s="26"/>
      <c r="D21" s="26"/>
      <c r="E21" s="26"/>
      <c r="F21" s="26"/>
      <c r="G21" s="26"/>
      <c r="H21" s="52"/>
    </row>
    <row r="22" spans="1:8" x14ac:dyDescent="0.25">
      <c r="A22" s="26"/>
      <c r="B22" s="26"/>
      <c r="C22" s="26"/>
      <c r="D22" s="26"/>
      <c r="E22" s="26"/>
      <c r="F22" s="26"/>
      <c r="G22" s="26"/>
      <c r="H22" s="52"/>
    </row>
    <row r="23" spans="1:8" x14ac:dyDescent="0.25">
      <c r="A23" s="26"/>
      <c r="B23" s="26"/>
      <c r="C23" s="26"/>
      <c r="D23" s="26"/>
      <c r="E23" s="26"/>
      <c r="F23" s="26"/>
      <c r="G23" s="26"/>
      <c r="H23" s="52"/>
    </row>
    <row r="24" spans="1:8" x14ac:dyDescent="0.25">
      <c r="A24" s="24"/>
      <c r="B24" s="24"/>
      <c r="C24" s="24"/>
      <c r="D24" s="24"/>
      <c r="E24" s="24"/>
      <c r="F24" s="24"/>
      <c r="G24" s="24"/>
      <c r="H24" s="52"/>
    </row>
    <row r="25" spans="1:8" x14ac:dyDescent="0.25">
      <c r="A25" s="24"/>
      <c r="B25" s="24"/>
      <c r="C25" s="24"/>
      <c r="D25" s="24"/>
      <c r="E25" s="24"/>
      <c r="F25" s="24"/>
      <c r="G25" s="24"/>
      <c r="H25" s="52"/>
    </row>
    <row r="26" spans="1:8" x14ac:dyDescent="0.25">
      <c r="A26" s="24"/>
      <c r="B26" s="24"/>
      <c r="C26" s="24"/>
      <c r="D26" s="24"/>
      <c r="E26" s="24"/>
      <c r="F26" s="24"/>
      <c r="G26" s="24"/>
      <c r="H26" s="52"/>
    </row>
    <row r="27" spans="1:8" x14ac:dyDescent="0.25">
      <c r="A27" s="24"/>
      <c r="B27" s="24"/>
      <c r="C27" s="24"/>
      <c r="D27" s="24"/>
      <c r="E27" s="24"/>
      <c r="F27" s="24"/>
      <c r="G27" s="24"/>
      <c r="H27" s="52"/>
    </row>
    <row r="28" spans="1:8" x14ac:dyDescent="0.25">
      <c r="A28" s="24"/>
      <c r="B28" s="24"/>
      <c r="C28" s="24"/>
      <c r="D28" s="24"/>
      <c r="E28" s="24"/>
      <c r="F28" s="24"/>
      <c r="G28" s="24"/>
      <c r="H28" s="52"/>
    </row>
    <row r="29" spans="1:8" x14ac:dyDescent="0.25">
      <c r="A29" s="24"/>
      <c r="B29" s="24"/>
      <c r="C29" s="24"/>
      <c r="D29" s="24"/>
      <c r="E29" s="24"/>
      <c r="F29" s="24"/>
      <c r="G29" s="24"/>
      <c r="H29" s="52"/>
    </row>
  </sheetData>
  <mergeCells count="6">
    <mergeCell ref="A1:G1"/>
    <mergeCell ref="B8:H8"/>
    <mergeCell ref="A10:H10"/>
    <mergeCell ref="A2:H2"/>
    <mergeCell ref="A3:H3"/>
    <mergeCell ref="A9:H9"/>
  </mergeCells>
  <pageMargins left="0.70866141732283472" right="0.70866141732283472" top="0.74803149606299213" bottom="0.74803149606299213" header="0.31496062992125984" footer="0.31496062992125984"/>
  <pageSetup paperSize="9" scale="7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7"/>
  <sheetViews>
    <sheetView zoomScale="70" zoomScaleNormal="70" zoomScaleSheetLayoutView="115" workbookViewId="0">
      <selection activeCell="U12" sqref="U11:U12"/>
    </sheetView>
  </sheetViews>
  <sheetFormatPr defaultRowHeight="15" x14ac:dyDescent="0.25"/>
  <cols>
    <col min="1" max="1" width="5" style="1" customWidth="1"/>
    <col min="2" max="2" width="16.5703125" style="1" customWidth="1"/>
    <col min="3" max="3" width="11.28515625" style="1" customWidth="1"/>
    <col min="4" max="4" width="7.28515625" style="1" customWidth="1"/>
    <col min="5" max="5" width="11" style="1" customWidth="1"/>
    <col min="6" max="7" width="12.140625" style="1" customWidth="1"/>
    <col min="8" max="8" width="17.85546875" style="1" customWidth="1"/>
    <col min="9" max="9" width="11.28515625" style="1" customWidth="1"/>
    <col min="10" max="10" width="12" style="1" customWidth="1"/>
    <col min="11" max="11" width="12.28515625" style="1" customWidth="1"/>
    <col min="12" max="12" width="17" style="1" customWidth="1"/>
    <col min="13" max="13" width="11.28515625" style="1" customWidth="1"/>
    <col min="14" max="14" width="12.140625" style="1" customWidth="1"/>
    <col min="15" max="15" width="12.5703125" style="1" customWidth="1"/>
    <col min="16" max="16" width="17" style="1" customWidth="1"/>
    <col min="17" max="17" width="15.42578125" style="1" customWidth="1"/>
    <col min="18" max="16384" width="9.140625" style="1"/>
  </cols>
  <sheetData>
    <row r="1" spans="1:17" ht="31.5" customHeight="1" x14ac:dyDescent="0.3">
      <c r="A1" s="27" t="s">
        <v>30</v>
      </c>
      <c r="B1" s="28"/>
      <c r="C1" s="28"/>
      <c r="D1" s="28"/>
      <c r="E1" s="28"/>
      <c r="F1" s="28"/>
      <c r="G1" s="4"/>
      <c r="H1" s="4"/>
    </row>
    <row r="2" spans="1:17" ht="60.75" customHeight="1" x14ac:dyDescent="0.25">
      <c r="A2" s="92" t="s">
        <v>87</v>
      </c>
      <c r="B2" s="92"/>
      <c r="C2" s="92"/>
      <c r="D2" s="92"/>
      <c r="E2" s="92"/>
      <c r="F2" s="92"/>
      <c r="G2" s="92"/>
      <c r="H2" s="92"/>
      <c r="I2" s="92"/>
      <c r="J2" s="92"/>
      <c r="K2" s="92"/>
      <c r="L2" s="92"/>
      <c r="M2" s="92"/>
      <c r="N2" s="92"/>
      <c r="O2" s="92"/>
      <c r="P2" s="92"/>
      <c r="Q2" s="65"/>
    </row>
    <row r="3" spans="1:17" ht="15.75" x14ac:dyDescent="0.25">
      <c r="A3" s="4"/>
      <c r="B3" s="3"/>
      <c r="C3" s="3"/>
      <c r="D3" s="5"/>
      <c r="E3" s="5"/>
      <c r="F3" s="5"/>
      <c r="G3" s="5"/>
      <c r="H3" s="5"/>
    </row>
    <row r="4" spans="1:17" ht="15.75" customHeight="1" x14ac:dyDescent="0.25">
      <c r="A4" s="102" t="s">
        <v>1</v>
      </c>
      <c r="B4" s="108" t="s">
        <v>2</v>
      </c>
      <c r="C4" s="108"/>
      <c r="D4" s="105" t="s">
        <v>4</v>
      </c>
      <c r="E4" s="96" t="s">
        <v>107</v>
      </c>
      <c r="F4" s="96"/>
      <c r="G4" s="96"/>
      <c r="H4" s="96"/>
      <c r="I4" s="98" t="s">
        <v>108</v>
      </c>
      <c r="J4" s="98"/>
      <c r="K4" s="98"/>
      <c r="L4" s="98"/>
      <c r="M4" s="96" t="s">
        <v>109</v>
      </c>
      <c r="N4" s="96"/>
      <c r="O4" s="96"/>
      <c r="P4" s="96"/>
      <c r="Q4" s="99" t="s">
        <v>29</v>
      </c>
    </row>
    <row r="5" spans="1:17" ht="39" customHeight="1" x14ac:dyDescent="0.25">
      <c r="A5" s="103"/>
      <c r="B5" s="109" t="s">
        <v>31</v>
      </c>
      <c r="C5" s="109" t="s">
        <v>32</v>
      </c>
      <c r="D5" s="106"/>
      <c r="E5" s="97"/>
      <c r="F5" s="97"/>
      <c r="G5" s="97"/>
      <c r="H5" s="97"/>
      <c r="I5" s="98"/>
      <c r="J5" s="98"/>
      <c r="K5" s="98"/>
      <c r="L5" s="98"/>
      <c r="M5" s="97"/>
      <c r="N5" s="97"/>
      <c r="O5" s="97"/>
      <c r="P5" s="97"/>
      <c r="Q5" s="100"/>
    </row>
    <row r="6" spans="1:17" ht="91.5" customHeight="1" x14ac:dyDescent="0.25">
      <c r="A6" s="104"/>
      <c r="B6" s="110"/>
      <c r="C6" s="110"/>
      <c r="D6" s="107"/>
      <c r="E6" s="61" t="s">
        <v>23</v>
      </c>
      <c r="F6" s="61" t="s">
        <v>55</v>
      </c>
      <c r="G6" s="61" t="s">
        <v>27</v>
      </c>
      <c r="H6" s="60" t="s">
        <v>58</v>
      </c>
      <c r="I6" s="61" t="s">
        <v>23</v>
      </c>
      <c r="J6" s="61" t="s">
        <v>55</v>
      </c>
      <c r="K6" s="61" t="s">
        <v>27</v>
      </c>
      <c r="L6" s="60" t="s">
        <v>58</v>
      </c>
      <c r="M6" s="61" t="s">
        <v>23</v>
      </c>
      <c r="N6" s="61" t="s">
        <v>55</v>
      </c>
      <c r="O6" s="61" t="s">
        <v>27</v>
      </c>
      <c r="P6" s="60" t="s">
        <v>58</v>
      </c>
      <c r="Q6" s="101"/>
    </row>
    <row r="7" spans="1:17" ht="78.75" x14ac:dyDescent="0.25">
      <c r="A7" s="7">
        <v>1</v>
      </c>
      <c r="B7" s="8" t="str">
        <f>'Титульный лист'!B6</f>
        <v xml:space="preserve">ОМЕПРАЗОЛ
</v>
      </c>
      <c r="C7" s="8" t="str">
        <f>'Титульный лист'!C6</f>
        <v xml:space="preserve">Омепразол; ЛОСЕК ® МАПС® и др. </v>
      </c>
      <c r="D7" s="8" t="str">
        <f>'Титульный лист'!G6</f>
        <v>шт</v>
      </c>
      <c r="E7" s="8"/>
      <c r="F7" s="8"/>
      <c r="G7" s="8"/>
      <c r="H7" s="11">
        <v>4.74</v>
      </c>
      <c r="I7" s="11"/>
      <c r="J7" s="11"/>
      <c r="K7" s="11"/>
      <c r="L7" s="11">
        <v>1.96</v>
      </c>
      <c r="M7" s="11"/>
      <c r="N7" s="11"/>
      <c r="O7" s="11"/>
      <c r="P7" s="11">
        <v>1.69</v>
      </c>
      <c r="Q7" s="38">
        <f t="shared" ref="Q7" si="0">MIN(H7,L7,P7)</f>
        <v>1.69</v>
      </c>
    </row>
    <row r="8" spans="1:17" ht="24.75" customHeight="1" x14ac:dyDescent="0.25">
      <c r="A8" s="66"/>
      <c r="B8" s="67"/>
      <c r="C8" s="67"/>
      <c r="D8" s="67"/>
      <c r="E8" s="67"/>
      <c r="F8" s="67"/>
      <c r="G8" s="67"/>
      <c r="H8" s="68"/>
      <c r="I8" s="68"/>
      <c r="J8" s="68"/>
      <c r="K8" s="68"/>
      <c r="L8" s="68"/>
      <c r="M8" s="68"/>
      <c r="N8" s="68"/>
      <c r="O8" s="68"/>
      <c r="P8" s="68"/>
      <c r="Q8" s="69"/>
    </row>
    <row r="9" spans="1:17" ht="24.75" customHeight="1" x14ac:dyDescent="0.25">
      <c r="A9" s="66"/>
      <c r="B9" s="67"/>
      <c r="C9" s="67"/>
      <c r="D9" s="67"/>
      <c r="E9" s="67"/>
      <c r="F9" s="67"/>
      <c r="G9" s="67"/>
      <c r="H9" s="68"/>
      <c r="I9" s="68"/>
      <c r="J9" s="68"/>
      <c r="K9" s="68"/>
      <c r="L9" s="68"/>
      <c r="M9" s="68"/>
      <c r="N9" s="68"/>
      <c r="O9" s="68"/>
      <c r="P9" s="68"/>
      <c r="Q9" s="69"/>
    </row>
    <row r="10" spans="1:17" ht="18.75" customHeight="1" x14ac:dyDescent="0.25"/>
    <row r="11" spans="1:17" ht="103.5" customHeight="1" x14ac:dyDescent="0.25">
      <c r="A11" s="93" t="s">
        <v>28</v>
      </c>
      <c r="B11" s="93"/>
      <c r="C11" s="93"/>
      <c r="D11" s="93"/>
      <c r="E11" s="93"/>
      <c r="F11" s="93"/>
      <c r="G11" s="93"/>
      <c r="H11" s="93"/>
    </row>
    <row r="12" spans="1:17" ht="96.75" customHeight="1" x14ac:dyDescent="0.25">
      <c r="A12" s="94" t="s">
        <v>59</v>
      </c>
      <c r="B12" s="94"/>
      <c r="C12" s="94"/>
      <c r="D12" s="94"/>
      <c r="E12" s="94"/>
      <c r="F12" s="94"/>
      <c r="G12" s="94"/>
      <c r="H12" s="94"/>
    </row>
    <row r="14" spans="1:17" ht="83.25" customHeight="1" x14ac:dyDescent="0.25">
      <c r="A14" s="95" t="s">
        <v>88</v>
      </c>
      <c r="B14" s="95"/>
      <c r="C14" s="95"/>
      <c r="D14" s="95"/>
      <c r="E14" s="95"/>
      <c r="F14" s="95"/>
      <c r="G14" s="95"/>
      <c r="H14" s="95"/>
      <c r="I14" s="20"/>
      <c r="J14" s="20"/>
      <c r="K14" s="20"/>
    </row>
    <row r="15" spans="1:17" ht="15.75" x14ac:dyDescent="0.25">
      <c r="I15" s="20"/>
      <c r="J15" s="19"/>
      <c r="K15" s="19"/>
      <c r="L15" s="19"/>
      <c r="M15" s="19"/>
      <c r="N15" s="19"/>
      <c r="O15" s="19"/>
      <c r="P15" s="19"/>
    </row>
    <row r="16" spans="1:17" x14ac:dyDescent="0.25">
      <c r="I16" s="20"/>
      <c r="J16" s="20"/>
      <c r="K16" s="20"/>
    </row>
    <row r="17" spans="9:11" x14ac:dyDescent="0.25">
      <c r="I17" s="20"/>
      <c r="J17" s="20"/>
      <c r="K17" s="20"/>
    </row>
  </sheetData>
  <mergeCells count="13">
    <mergeCell ref="Q4:Q6"/>
    <mergeCell ref="M4:P5"/>
    <mergeCell ref="A4:A6"/>
    <mergeCell ref="D4:D6"/>
    <mergeCell ref="B4:C4"/>
    <mergeCell ref="B5:B6"/>
    <mergeCell ref="C5:C6"/>
    <mergeCell ref="A2:P2"/>
    <mergeCell ref="A11:H11"/>
    <mergeCell ref="A12:H12"/>
    <mergeCell ref="A14:H14"/>
    <mergeCell ref="E4:H5"/>
    <mergeCell ref="I4:L5"/>
  </mergeCells>
  <pageMargins left="0" right="0" top="0.74803149606299213" bottom="0.74803149606299213" header="0.31496062992125984" footer="0.31496062992125984"/>
  <pageSetup paperSize="9" scale="6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17"/>
  <sheetViews>
    <sheetView zoomScale="87" zoomScaleNormal="87" workbookViewId="0">
      <selection activeCell="J9" sqref="J9"/>
    </sheetView>
  </sheetViews>
  <sheetFormatPr defaultRowHeight="15" x14ac:dyDescent="0.25"/>
  <cols>
    <col min="1" max="1" width="5" style="1" customWidth="1"/>
    <col min="2" max="2" width="21.85546875" style="1" customWidth="1"/>
    <col min="3" max="3" width="19" style="1" customWidth="1"/>
    <col min="4" max="4" width="7.28515625" style="1" customWidth="1"/>
    <col min="5" max="5" width="19.140625" style="1" customWidth="1"/>
    <col min="6" max="6" width="28" style="1" customWidth="1"/>
    <col min="7" max="16384" width="9.140625" style="1"/>
  </cols>
  <sheetData>
    <row r="1" spans="1:10" ht="18.75" x14ac:dyDescent="0.25">
      <c r="A1" s="27" t="s">
        <v>17</v>
      </c>
      <c r="B1" s="4"/>
      <c r="C1" s="4"/>
      <c r="D1" s="4"/>
      <c r="E1" s="4"/>
      <c r="F1" s="4"/>
    </row>
    <row r="2" spans="1:10" ht="15.75" x14ac:dyDescent="0.25">
      <c r="A2" s="18"/>
      <c r="B2" s="4"/>
      <c r="C2" s="4"/>
      <c r="D2" s="4"/>
      <c r="E2" s="4"/>
      <c r="F2" s="4"/>
    </row>
    <row r="3" spans="1:10" ht="57.75" customHeight="1" x14ac:dyDescent="0.25">
      <c r="A3" s="116" t="s">
        <v>37</v>
      </c>
      <c r="B3" s="116"/>
      <c r="C3" s="116"/>
      <c r="D3" s="116"/>
      <c r="E3" s="116"/>
      <c r="F3" s="116"/>
    </row>
    <row r="4" spans="1:10" ht="15.75" x14ac:dyDescent="0.25">
      <c r="A4" s="4"/>
      <c r="B4" s="3"/>
      <c r="C4" s="3"/>
      <c r="D4" s="5"/>
      <c r="E4" s="5"/>
      <c r="F4" s="17"/>
    </row>
    <row r="5" spans="1:10" ht="15.75" customHeight="1" x14ac:dyDescent="0.25">
      <c r="A5" s="115" t="s">
        <v>1</v>
      </c>
      <c r="B5" s="115" t="s">
        <v>2</v>
      </c>
      <c r="C5" s="115"/>
      <c r="D5" s="115" t="s">
        <v>4</v>
      </c>
      <c r="E5" s="102" t="s">
        <v>33</v>
      </c>
      <c r="F5" s="102" t="s">
        <v>34</v>
      </c>
    </row>
    <row r="6" spans="1:10" ht="31.5" customHeight="1" x14ac:dyDescent="0.25">
      <c r="A6" s="115"/>
      <c r="B6" s="115" t="s">
        <v>15</v>
      </c>
      <c r="C6" s="115" t="s">
        <v>16</v>
      </c>
      <c r="D6" s="115"/>
      <c r="E6" s="103"/>
      <c r="F6" s="103"/>
    </row>
    <row r="7" spans="1:10" ht="47.25" customHeight="1" x14ac:dyDescent="0.25">
      <c r="A7" s="115"/>
      <c r="B7" s="115"/>
      <c r="C7" s="115"/>
      <c r="D7" s="115"/>
      <c r="E7" s="104"/>
      <c r="F7" s="104"/>
    </row>
    <row r="8" spans="1:10" ht="47.25" x14ac:dyDescent="0.25">
      <c r="A8" s="7">
        <v>1</v>
      </c>
      <c r="B8" s="73" t="str">
        <f>'Титульный лист'!B6</f>
        <v xml:space="preserve">ОМЕПРАЗОЛ
</v>
      </c>
      <c r="C8" s="8" t="str">
        <f>'Титульный лист'!C6</f>
        <v xml:space="preserve">Омепразол; ЛОСЕК ® МАПС® и др. </v>
      </c>
      <c r="D8" s="8" t="str">
        <f>'Титульный лист'!G6</f>
        <v>шт</v>
      </c>
      <c r="E8" s="11">
        <v>14.27</v>
      </c>
      <c r="F8" s="79">
        <v>0.5</v>
      </c>
      <c r="G8" s="111" t="s">
        <v>106</v>
      </c>
      <c r="H8" s="112"/>
      <c r="I8" s="80"/>
      <c r="J8" s="20"/>
    </row>
    <row r="9" spans="1:10" ht="15" customHeight="1" x14ac:dyDescent="0.25">
      <c r="A9" s="15"/>
      <c r="G9" s="81"/>
      <c r="H9" s="80"/>
      <c r="I9" s="80"/>
      <c r="J9" s="20"/>
    </row>
    <row r="10" spans="1:10" ht="53.25" customHeight="1" x14ac:dyDescent="0.25">
      <c r="A10" s="116" t="s">
        <v>36</v>
      </c>
      <c r="B10" s="116"/>
      <c r="C10" s="116"/>
      <c r="D10" s="116"/>
      <c r="E10" s="116"/>
      <c r="F10" s="116"/>
      <c r="G10" s="81"/>
      <c r="H10" s="80"/>
      <c r="I10" s="80"/>
      <c r="J10" s="20"/>
    </row>
    <row r="11" spans="1:10" x14ac:dyDescent="0.25">
      <c r="G11" s="81"/>
      <c r="H11" s="80"/>
      <c r="I11" s="80"/>
      <c r="J11" s="20"/>
    </row>
    <row r="12" spans="1:10" ht="15.75" x14ac:dyDescent="0.25">
      <c r="A12" s="115" t="s">
        <v>1</v>
      </c>
      <c r="B12" s="115" t="s">
        <v>2</v>
      </c>
      <c r="C12" s="115"/>
      <c r="D12" s="115" t="s">
        <v>4</v>
      </c>
      <c r="E12" s="102" t="s">
        <v>33</v>
      </c>
      <c r="F12" s="117" t="s">
        <v>35</v>
      </c>
      <c r="G12" s="81"/>
      <c r="H12" s="80"/>
      <c r="I12" s="80"/>
      <c r="J12" s="20"/>
    </row>
    <row r="13" spans="1:10" x14ac:dyDescent="0.25">
      <c r="A13" s="115"/>
      <c r="B13" s="115" t="s">
        <v>15</v>
      </c>
      <c r="C13" s="115" t="s">
        <v>16</v>
      </c>
      <c r="D13" s="115"/>
      <c r="E13" s="103"/>
      <c r="F13" s="118"/>
      <c r="G13" s="81"/>
      <c r="H13" s="80"/>
      <c r="I13" s="80"/>
      <c r="J13" s="20"/>
    </row>
    <row r="14" spans="1:10" ht="65.25" customHeight="1" x14ac:dyDescent="0.25">
      <c r="A14" s="115"/>
      <c r="B14" s="115"/>
      <c r="C14" s="115"/>
      <c r="D14" s="115"/>
      <c r="E14" s="104"/>
      <c r="F14" s="119"/>
      <c r="G14" s="113" t="s">
        <v>105</v>
      </c>
      <c r="H14" s="114"/>
      <c r="I14" s="114"/>
      <c r="J14" s="20"/>
    </row>
    <row r="15" spans="1:10" ht="47.25" x14ac:dyDescent="0.25">
      <c r="A15" s="7">
        <v>1</v>
      </c>
      <c r="B15" s="73" t="str">
        <f>'Титульный лист'!B6</f>
        <v xml:space="preserve">ОМЕПРАЗОЛ
</v>
      </c>
      <c r="C15" s="8" t="str">
        <f>'Титульный лист'!C6</f>
        <v xml:space="preserve">Омепразол; ЛОСЕК ® МАПС® и др. </v>
      </c>
      <c r="D15" s="8" t="str">
        <f>'Титульный лист'!G6</f>
        <v>шт</v>
      </c>
      <c r="E15" s="11">
        <v>349.63</v>
      </c>
      <c r="F15" s="79">
        <v>12.48</v>
      </c>
      <c r="G15" s="111" t="s">
        <v>104</v>
      </c>
      <c r="H15" s="112"/>
      <c r="I15" s="80"/>
      <c r="J15" s="20"/>
    </row>
    <row r="16" spans="1:10" x14ac:dyDescent="0.25">
      <c r="G16" s="20"/>
      <c r="H16" s="20"/>
      <c r="I16" s="20"/>
      <c r="J16" s="20"/>
    </row>
    <row r="17" spans="7:10" x14ac:dyDescent="0.25">
      <c r="G17" s="20"/>
      <c r="H17" s="20"/>
      <c r="I17" s="20"/>
      <c r="J17" s="20"/>
    </row>
  </sheetData>
  <mergeCells count="19">
    <mergeCell ref="D5:D7"/>
    <mergeCell ref="F5:F7"/>
    <mergeCell ref="B6:B7"/>
    <mergeCell ref="G8:H8"/>
    <mergeCell ref="G15:H15"/>
    <mergeCell ref="G14:I14"/>
    <mergeCell ref="C6:C7"/>
    <mergeCell ref="A3:F3"/>
    <mergeCell ref="E5:E7"/>
    <mergeCell ref="A10:F10"/>
    <mergeCell ref="A12:A14"/>
    <mergeCell ref="B12:C12"/>
    <mergeCell ref="D12:D14"/>
    <mergeCell ref="E12:E14"/>
    <mergeCell ref="F12:F14"/>
    <mergeCell ref="B13:B14"/>
    <mergeCell ref="C13:C14"/>
    <mergeCell ref="A5:A7"/>
    <mergeCell ref="B5:C5"/>
  </mergeCells>
  <pageMargins left="0.70866141732283472" right="0.70866141732283472" top="0.74803149606299213" bottom="0.74803149606299213" header="0.31496062992125984" footer="0.31496062992125984"/>
  <pageSetup paperSize="9" scale="97"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5"/>
  <sheetViews>
    <sheetView zoomScale="70" zoomScaleNormal="70" workbookViewId="0">
      <selection activeCell="T16" sqref="T16"/>
    </sheetView>
  </sheetViews>
  <sheetFormatPr defaultRowHeight="15" x14ac:dyDescent="0.25"/>
  <cols>
    <col min="1" max="1" width="5" style="1" customWidth="1"/>
    <col min="2" max="2" width="20" style="1" customWidth="1"/>
    <col min="3" max="3" width="17" style="1" customWidth="1"/>
    <col min="4" max="4" width="7.28515625" style="1" customWidth="1"/>
    <col min="5" max="5" width="11.7109375" style="1" customWidth="1"/>
    <col min="6" max="6" width="11.85546875" style="1" customWidth="1"/>
    <col min="7" max="7" width="13.85546875" style="1" customWidth="1"/>
    <col min="8" max="8" width="10.85546875" style="1" customWidth="1"/>
    <col min="9" max="9" width="16.140625" style="1" customWidth="1"/>
    <col min="10" max="10" width="13.85546875" style="1" customWidth="1"/>
    <col min="11" max="11" width="12.42578125" style="1" customWidth="1"/>
    <col min="12" max="12" width="13.85546875" style="1" customWidth="1"/>
    <col min="13" max="13" width="10.140625" style="1" customWidth="1"/>
    <col min="14" max="14" width="16.85546875" style="1" customWidth="1"/>
    <col min="15" max="16" width="12.7109375" style="1" customWidth="1"/>
    <col min="17" max="17" width="13.85546875" style="1" customWidth="1"/>
    <col min="18" max="18" width="9.42578125" style="1" customWidth="1"/>
    <col min="19" max="19" width="15.7109375" style="1" customWidth="1"/>
    <col min="20" max="20" width="14.7109375" style="1" customWidth="1"/>
    <col min="21" max="16384" width="9.140625" style="1"/>
  </cols>
  <sheetData>
    <row r="1" spans="1:20" ht="18.75" x14ac:dyDescent="0.3">
      <c r="A1" s="27" t="s">
        <v>18</v>
      </c>
      <c r="B1" s="28"/>
      <c r="C1" s="4"/>
      <c r="D1" s="4"/>
      <c r="E1" s="4"/>
    </row>
    <row r="2" spans="1:20" ht="15.75" x14ac:dyDescent="0.25">
      <c r="A2" s="4"/>
      <c r="B2" s="3"/>
      <c r="C2" s="3"/>
      <c r="D2" s="5"/>
      <c r="E2" s="5"/>
    </row>
    <row r="3" spans="1:20" ht="77.25" customHeight="1" x14ac:dyDescent="0.25">
      <c r="A3" s="131" t="s">
        <v>85</v>
      </c>
      <c r="B3" s="132"/>
      <c r="C3" s="132"/>
      <c r="D3" s="132"/>
      <c r="E3" s="132"/>
      <c r="F3" s="132"/>
      <c r="G3" s="132"/>
      <c r="H3" s="132"/>
      <c r="I3" s="132"/>
      <c r="J3" s="132"/>
      <c r="K3" s="132"/>
      <c r="L3" s="132"/>
      <c r="M3" s="132"/>
      <c r="N3" s="132"/>
      <c r="O3" s="132"/>
      <c r="P3" s="132"/>
      <c r="Q3" s="132"/>
      <c r="R3" s="132"/>
      <c r="S3" s="132"/>
    </row>
    <row r="4" spans="1:20" ht="45" customHeight="1" x14ac:dyDescent="0.25">
      <c r="A4" s="37"/>
      <c r="B4" s="35"/>
      <c r="C4" s="35"/>
      <c r="D4" s="35"/>
      <c r="E4" s="35"/>
      <c r="F4" s="35"/>
      <c r="G4" s="35"/>
      <c r="H4" s="35"/>
      <c r="I4"/>
      <c r="J4" s="35"/>
      <c r="K4" s="35"/>
      <c r="L4" s="35"/>
      <c r="M4" s="35"/>
      <c r="N4" s="35"/>
      <c r="O4" s="35"/>
      <c r="P4" s="35"/>
      <c r="Q4" s="35"/>
      <c r="R4" s="35"/>
      <c r="S4" s="35"/>
    </row>
    <row r="5" spans="1:20" ht="18" customHeight="1" x14ac:dyDescent="0.25">
      <c r="A5" s="134" t="s">
        <v>39</v>
      </c>
      <c r="B5" s="134"/>
      <c r="C5" s="134"/>
      <c r="D5" s="134"/>
      <c r="E5" s="134"/>
      <c r="F5" s="134"/>
      <c r="G5" s="134"/>
      <c r="H5" s="134"/>
      <c r="I5" s="134"/>
      <c r="J5" s="134"/>
      <c r="K5" s="134"/>
      <c r="L5" s="134"/>
      <c r="M5" s="134"/>
      <c r="N5" s="134"/>
      <c r="O5" s="134"/>
      <c r="P5" s="134"/>
      <c r="Q5" s="134"/>
      <c r="R5" s="134"/>
      <c r="S5" s="134"/>
    </row>
    <row r="6" spans="1:20" ht="17.25" customHeight="1" x14ac:dyDescent="0.25">
      <c r="A6" s="133" t="s">
        <v>40</v>
      </c>
      <c r="B6" s="133"/>
      <c r="C6" s="133"/>
      <c r="D6" s="133"/>
      <c r="E6" s="133"/>
      <c r="F6" s="133"/>
      <c r="G6" s="133"/>
      <c r="H6" s="133"/>
      <c r="I6" s="133"/>
      <c r="J6" s="133"/>
      <c r="K6" s="133"/>
      <c r="L6" s="133"/>
      <c r="M6" s="133"/>
      <c r="N6" s="133"/>
      <c r="O6" s="133"/>
      <c r="P6" s="133"/>
      <c r="Q6" s="133"/>
      <c r="R6" s="133"/>
      <c r="S6" s="133"/>
    </row>
    <row r="7" spans="1:20" ht="33" customHeight="1" x14ac:dyDescent="0.25">
      <c r="A7" s="135" t="s">
        <v>41</v>
      </c>
      <c r="B7" s="136"/>
      <c r="C7" s="136"/>
      <c r="D7" s="136"/>
      <c r="E7" s="136"/>
      <c r="F7" s="136"/>
      <c r="G7" s="136"/>
      <c r="H7" s="136"/>
      <c r="I7" s="136"/>
      <c r="J7" s="136"/>
      <c r="K7" s="136"/>
      <c r="L7" s="136"/>
      <c r="M7" s="136"/>
      <c r="N7" s="136"/>
      <c r="O7" s="136"/>
      <c r="P7" s="136"/>
      <c r="Q7" s="136"/>
      <c r="R7" s="136"/>
      <c r="S7" s="136"/>
    </row>
    <row r="8" spans="1:20" ht="15.75" x14ac:dyDescent="0.25">
      <c r="A8" s="4"/>
      <c r="B8" s="3"/>
      <c r="C8" s="3"/>
      <c r="D8" s="5"/>
      <c r="E8" s="5"/>
    </row>
    <row r="9" spans="1:20" ht="15.75" customHeight="1" x14ac:dyDescent="0.25">
      <c r="A9" s="102" t="s">
        <v>1</v>
      </c>
      <c r="B9" s="108" t="s">
        <v>2</v>
      </c>
      <c r="C9" s="108"/>
      <c r="D9" s="125" t="s">
        <v>4</v>
      </c>
      <c r="E9" s="121" t="s">
        <v>43</v>
      </c>
      <c r="F9" s="96"/>
      <c r="G9" s="96"/>
      <c r="H9" s="96"/>
      <c r="I9" s="122"/>
      <c r="J9" s="121" t="s">
        <v>44</v>
      </c>
      <c r="K9" s="96"/>
      <c r="L9" s="96"/>
      <c r="M9" s="96"/>
      <c r="N9" s="122"/>
      <c r="O9" s="121" t="s">
        <v>45</v>
      </c>
      <c r="P9" s="96"/>
      <c r="Q9" s="96"/>
      <c r="R9" s="96"/>
      <c r="S9" s="122"/>
      <c r="T9" s="128" t="s">
        <v>46</v>
      </c>
    </row>
    <row r="10" spans="1:20" ht="49.5" customHeight="1" x14ac:dyDescent="0.25">
      <c r="A10" s="103"/>
      <c r="B10" s="102" t="s">
        <v>15</v>
      </c>
      <c r="C10" s="102" t="s">
        <v>16</v>
      </c>
      <c r="D10" s="126"/>
      <c r="E10" s="123"/>
      <c r="F10" s="97"/>
      <c r="G10" s="97"/>
      <c r="H10" s="97"/>
      <c r="I10" s="124"/>
      <c r="J10" s="123"/>
      <c r="K10" s="97"/>
      <c r="L10" s="97"/>
      <c r="M10" s="97"/>
      <c r="N10" s="124"/>
      <c r="O10" s="123"/>
      <c r="P10" s="97"/>
      <c r="Q10" s="97"/>
      <c r="R10" s="97"/>
      <c r="S10" s="124"/>
      <c r="T10" s="129"/>
    </row>
    <row r="11" spans="1:20" ht="138.75" customHeight="1" x14ac:dyDescent="0.25">
      <c r="A11" s="104"/>
      <c r="B11" s="104"/>
      <c r="C11" s="104"/>
      <c r="D11" s="127"/>
      <c r="E11" s="62" t="s">
        <v>26</v>
      </c>
      <c r="F11" s="62" t="s">
        <v>38</v>
      </c>
      <c r="G11" s="62" t="s">
        <v>55</v>
      </c>
      <c r="H11" s="62" t="s">
        <v>24</v>
      </c>
      <c r="I11" s="62" t="s">
        <v>25</v>
      </c>
      <c r="J11" s="62" t="s">
        <v>26</v>
      </c>
      <c r="K11" s="62" t="s">
        <v>38</v>
      </c>
      <c r="L11" s="62" t="s">
        <v>55</v>
      </c>
      <c r="M11" s="62" t="s">
        <v>24</v>
      </c>
      <c r="N11" s="62" t="s">
        <v>25</v>
      </c>
      <c r="O11" s="62" t="s">
        <v>26</v>
      </c>
      <c r="P11" s="62" t="s">
        <v>38</v>
      </c>
      <c r="Q11" s="62" t="s">
        <v>55</v>
      </c>
      <c r="R11" s="62" t="s">
        <v>24</v>
      </c>
      <c r="S11" s="62" t="s">
        <v>25</v>
      </c>
      <c r="T11" s="130"/>
    </row>
    <row r="12" spans="1:20" ht="47.25" x14ac:dyDescent="0.25">
      <c r="A12" s="7">
        <v>1</v>
      </c>
      <c r="B12" s="8" t="str">
        <f>'Титульный лист'!B6</f>
        <v xml:space="preserve">ОМЕПРАЗОЛ
</v>
      </c>
      <c r="C12" s="8" t="str">
        <f>'Титульный лист'!C6</f>
        <v xml:space="preserve">Омепразол; ЛОСЕК ® МАПС® и др. </v>
      </c>
      <c r="D12" s="8" t="str">
        <f>'Титульный лист'!G6</f>
        <v>шт</v>
      </c>
      <c r="E12" s="8"/>
      <c r="F12" s="11"/>
      <c r="G12" s="11"/>
      <c r="H12" s="11"/>
      <c r="I12" s="11"/>
      <c r="J12" s="11"/>
      <c r="K12" s="11"/>
      <c r="L12" s="11"/>
      <c r="M12" s="11"/>
      <c r="N12" s="11"/>
      <c r="O12" s="11"/>
      <c r="P12" s="11"/>
      <c r="Q12" s="11"/>
      <c r="R12" s="11"/>
      <c r="S12" s="11"/>
      <c r="T12" s="11">
        <v>0</v>
      </c>
    </row>
    <row r="13" spans="1:20" ht="24" customHeight="1" x14ac:dyDescent="0.25">
      <c r="A13" s="66"/>
      <c r="B13" s="67"/>
      <c r="C13" s="67"/>
      <c r="D13" s="67"/>
      <c r="E13" s="67"/>
      <c r="F13" s="68"/>
      <c r="G13" s="68"/>
      <c r="H13" s="68"/>
      <c r="I13" s="68"/>
      <c r="J13" s="68"/>
      <c r="K13" s="68"/>
      <c r="L13" s="68"/>
      <c r="M13" s="68"/>
      <c r="N13" s="68"/>
      <c r="O13" s="68"/>
      <c r="P13" s="68"/>
      <c r="Q13" s="68"/>
      <c r="R13" s="68"/>
      <c r="S13" s="68"/>
      <c r="T13" s="68"/>
    </row>
    <row r="14" spans="1:20" ht="15.75" customHeight="1" x14ac:dyDescent="0.25">
      <c r="A14" s="15"/>
    </row>
    <row r="15" spans="1:20" ht="53.25" customHeight="1" x14ac:dyDescent="0.25">
      <c r="A15" s="120" t="s">
        <v>42</v>
      </c>
      <c r="B15" s="120"/>
      <c r="C15" s="120"/>
      <c r="D15" s="120"/>
      <c r="E15" s="120"/>
      <c r="F15" s="120"/>
      <c r="G15" s="120"/>
      <c r="H15" s="120"/>
      <c r="I15" s="120"/>
      <c r="J15" s="120"/>
      <c r="K15" s="120"/>
      <c r="L15" s="120"/>
      <c r="M15" s="120"/>
      <c r="N15" s="120"/>
      <c r="O15" s="120"/>
      <c r="P15" s="120"/>
      <c r="Q15" s="120"/>
      <c r="R15" s="120"/>
      <c r="S15" s="120"/>
    </row>
    <row r="16" spans="1:20" x14ac:dyDescent="0.25">
      <c r="A16" s="15" t="s">
        <v>65</v>
      </c>
    </row>
    <row r="20" spans="6:19" x14ac:dyDescent="0.25">
      <c r="F20" s="20"/>
      <c r="G20" s="20"/>
      <c r="H20" s="20"/>
      <c r="I20" s="20"/>
      <c r="J20" s="20"/>
      <c r="K20" s="20"/>
      <c r="L20" s="20"/>
    </row>
    <row r="21" spans="6:19" ht="15.75" x14ac:dyDescent="0.25">
      <c r="F21" s="20"/>
      <c r="G21" s="20"/>
      <c r="H21" s="21"/>
      <c r="I21" s="21"/>
      <c r="J21" s="21"/>
      <c r="K21" s="19"/>
      <c r="L21" s="19"/>
      <c r="M21" s="19"/>
      <c r="N21" s="19"/>
      <c r="O21" s="19"/>
      <c r="P21" s="19"/>
      <c r="Q21" s="19"/>
      <c r="R21" s="19"/>
      <c r="S21" s="19"/>
    </row>
    <row r="22" spans="6:19" ht="15.75" x14ac:dyDescent="0.25">
      <c r="F22" s="20"/>
      <c r="G22" s="20"/>
      <c r="H22" s="21"/>
      <c r="I22" s="21"/>
      <c r="J22" s="21"/>
      <c r="K22" s="19"/>
      <c r="L22" s="19"/>
      <c r="M22" s="19"/>
      <c r="N22" s="19"/>
      <c r="O22" s="19"/>
      <c r="P22" s="19"/>
      <c r="Q22" s="19"/>
      <c r="R22" s="19"/>
      <c r="S22" s="19"/>
    </row>
    <row r="23" spans="6:19" x14ac:dyDescent="0.25">
      <c r="F23" s="20"/>
      <c r="G23" s="20"/>
      <c r="H23" s="20"/>
      <c r="I23" s="20"/>
      <c r="J23" s="20"/>
      <c r="K23" s="20"/>
      <c r="L23" s="20"/>
    </row>
    <row r="24" spans="6:19" x14ac:dyDescent="0.25">
      <c r="F24" s="20"/>
      <c r="G24" s="20"/>
      <c r="H24" s="20"/>
      <c r="I24" s="20"/>
      <c r="J24" s="20"/>
      <c r="K24" s="20"/>
      <c r="L24" s="20"/>
    </row>
    <row r="25" spans="6:19" x14ac:dyDescent="0.25">
      <c r="F25" s="20"/>
      <c r="G25" s="20"/>
      <c r="H25" s="20"/>
      <c r="I25" s="20"/>
      <c r="J25" s="20"/>
      <c r="K25" s="20"/>
      <c r="L25" s="20"/>
    </row>
  </sheetData>
  <mergeCells count="14">
    <mergeCell ref="T9:T11"/>
    <mergeCell ref="A3:S3"/>
    <mergeCell ref="A6:S6"/>
    <mergeCell ref="A5:S5"/>
    <mergeCell ref="A7:S7"/>
    <mergeCell ref="B10:B11"/>
    <mergeCell ref="C10:C11"/>
    <mergeCell ref="A15:S15"/>
    <mergeCell ref="E9:I10"/>
    <mergeCell ref="J9:N10"/>
    <mergeCell ref="O9:S10"/>
    <mergeCell ref="A9:A11"/>
    <mergeCell ref="B9:C9"/>
    <mergeCell ref="D9:D11"/>
  </mergeCells>
  <pageMargins left="0" right="0" top="0.74803149606299213" bottom="0.74803149606299213" header="0.31496062992125984" footer="0.31496062992125984"/>
  <pageSetup paperSize="9" scale="50" orientation="landscape"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28"/>
  <sheetViews>
    <sheetView zoomScale="75" zoomScaleNormal="75" workbookViewId="0">
      <selection activeCell="Z16" sqref="Z16"/>
    </sheetView>
  </sheetViews>
  <sheetFormatPr defaultRowHeight="15" x14ac:dyDescent="0.25"/>
  <cols>
    <col min="1" max="1" width="5" style="1" customWidth="1"/>
    <col min="2" max="2" width="15.7109375" style="1" customWidth="1"/>
    <col min="3" max="3" width="19.28515625" style="1" customWidth="1"/>
    <col min="4" max="5" width="10.7109375" style="1" customWidth="1"/>
    <col min="6" max="6" width="7.85546875" style="1" customWidth="1"/>
    <col min="7" max="7" width="11.5703125" style="1" customWidth="1"/>
    <col min="8" max="10" width="12.5703125" style="1" customWidth="1"/>
    <col min="11" max="11" width="7.85546875" style="53" customWidth="1"/>
    <col min="12" max="12" width="15.42578125" style="1" customWidth="1"/>
    <col min="13" max="13" width="7.85546875" style="1" customWidth="1"/>
    <col min="14" max="14" width="12.42578125" style="1" customWidth="1"/>
    <col min="15" max="15" width="10.7109375" style="1" customWidth="1"/>
    <col min="16" max="16" width="15.140625" style="1" customWidth="1"/>
    <col min="17" max="17" width="18.42578125" style="1" customWidth="1"/>
    <col min="18" max="16384" width="9.140625" style="1"/>
  </cols>
  <sheetData>
    <row r="1" spans="1:17" ht="16.5" x14ac:dyDescent="0.25">
      <c r="A1" s="137" t="s">
        <v>0</v>
      </c>
      <c r="B1" s="137"/>
      <c r="C1" s="137"/>
      <c r="D1" s="137"/>
      <c r="E1" s="137"/>
      <c r="F1" s="137"/>
      <c r="G1" s="137"/>
      <c r="H1" s="137"/>
      <c r="I1" s="137"/>
      <c r="J1" s="137"/>
      <c r="K1" s="137"/>
      <c r="L1" s="137"/>
      <c r="M1" s="137"/>
      <c r="N1" s="137"/>
      <c r="O1" s="137"/>
      <c r="P1" s="137"/>
      <c r="Q1" s="137"/>
    </row>
    <row r="2" spans="1:17" ht="15.75" x14ac:dyDescent="0.25">
      <c r="A2" s="2"/>
    </row>
    <row r="3" spans="1:17" ht="28.5" customHeight="1" x14ac:dyDescent="0.25">
      <c r="A3" s="138" t="s">
        <v>102</v>
      </c>
      <c r="B3" s="138"/>
      <c r="C3" s="138"/>
      <c r="D3" s="138"/>
      <c r="E3" s="138"/>
      <c r="F3" s="138"/>
      <c r="G3" s="138"/>
      <c r="H3" s="138"/>
      <c r="I3" s="138"/>
      <c r="J3" s="138"/>
      <c r="K3" s="138"/>
      <c r="L3" s="138"/>
      <c r="M3" s="138"/>
      <c r="N3" s="138"/>
      <c r="O3" s="138"/>
      <c r="P3" s="138"/>
      <c r="Q3" s="138"/>
    </row>
    <row r="4" spans="1:17" ht="16.5" x14ac:dyDescent="0.25">
      <c r="A4" s="22"/>
      <c r="B4" s="22"/>
      <c r="C4" s="22"/>
      <c r="D4" s="22"/>
      <c r="E4" s="76"/>
      <c r="F4" s="22"/>
      <c r="G4" s="22"/>
      <c r="H4" s="22"/>
      <c r="I4" s="22"/>
      <c r="J4" s="22"/>
      <c r="K4" s="54"/>
      <c r="L4" s="22"/>
      <c r="M4" s="22"/>
      <c r="N4" s="22"/>
      <c r="O4" s="22"/>
      <c r="P4" s="22"/>
      <c r="Q4" s="22"/>
    </row>
    <row r="5" spans="1:17" ht="87.75" customHeight="1" x14ac:dyDescent="0.25">
      <c r="A5" s="151" t="s">
        <v>82</v>
      </c>
      <c r="B5" s="151"/>
      <c r="C5" s="151"/>
      <c r="D5" s="151"/>
      <c r="E5" s="151"/>
      <c r="F5" s="151"/>
      <c r="G5" s="151"/>
      <c r="H5" s="151"/>
      <c r="I5" s="151"/>
      <c r="J5" s="151"/>
      <c r="K5" s="151"/>
      <c r="L5" s="151"/>
      <c r="M5" s="151"/>
      <c r="N5" s="151"/>
      <c r="O5" s="151"/>
      <c r="P5" s="151"/>
      <c r="Q5" s="151"/>
    </row>
    <row r="6" spans="1:17" ht="16.5" x14ac:dyDescent="0.25">
      <c r="A6" s="137" t="s">
        <v>47</v>
      </c>
      <c r="B6" s="137"/>
      <c r="C6" s="137"/>
      <c r="D6" s="137"/>
      <c r="E6" s="137"/>
      <c r="F6" s="137"/>
      <c r="G6" s="137"/>
      <c r="H6" s="137"/>
      <c r="I6" s="137"/>
      <c r="J6" s="137"/>
      <c r="K6" s="137"/>
      <c r="L6" s="137"/>
      <c r="M6" s="137"/>
      <c r="N6" s="137"/>
      <c r="O6" s="137"/>
      <c r="P6" s="137"/>
      <c r="Q6" s="137"/>
    </row>
    <row r="7" spans="1:17" ht="16.5" x14ac:dyDescent="0.25">
      <c r="A7" s="36"/>
      <c r="B7" s="36"/>
      <c r="C7" s="36"/>
      <c r="D7" s="36"/>
      <c r="E7" s="75"/>
      <c r="F7" s="36"/>
      <c r="G7" s="36"/>
      <c r="H7" s="36"/>
      <c r="I7" s="36"/>
      <c r="J7" s="36"/>
      <c r="K7" s="55"/>
      <c r="L7" s="36"/>
      <c r="M7" s="36"/>
      <c r="N7" s="36"/>
      <c r="O7" s="36"/>
      <c r="P7" s="36"/>
      <c r="Q7" s="36"/>
    </row>
    <row r="8" spans="1:17" ht="27.75" customHeight="1" x14ac:dyDescent="0.25">
      <c r="A8" s="36"/>
      <c r="B8" s="36"/>
      <c r="C8" s="36"/>
      <c r="D8" s="36"/>
      <c r="E8" s="75"/>
      <c r="F8" s="36"/>
      <c r="G8" s="36"/>
      <c r="H8" s="36"/>
      <c r="I8" s="36"/>
      <c r="J8" s="36"/>
      <c r="K8" s="55"/>
      <c r="L8" s="36"/>
      <c r="M8" s="36"/>
      <c r="N8" s="36"/>
      <c r="O8" s="36"/>
      <c r="P8" s="36"/>
      <c r="Q8" s="36"/>
    </row>
    <row r="9" spans="1:17" ht="15.75" x14ac:dyDescent="0.25">
      <c r="A9" s="4" t="s">
        <v>39</v>
      </c>
      <c r="B9" s="3"/>
      <c r="C9" s="5"/>
      <c r="D9" s="5"/>
      <c r="E9" s="74"/>
      <c r="F9" s="5"/>
      <c r="G9" s="5"/>
      <c r="H9" s="5"/>
      <c r="I9" s="5"/>
      <c r="J9" s="5"/>
      <c r="K9" s="56"/>
      <c r="L9" s="4"/>
      <c r="M9" s="4"/>
      <c r="N9" s="4"/>
      <c r="O9" s="6"/>
      <c r="P9" s="6"/>
      <c r="Q9" s="6"/>
    </row>
    <row r="10" spans="1:17" ht="15.75" x14ac:dyDescent="0.25">
      <c r="A10" s="4" t="s">
        <v>48</v>
      </c>
      <c r="B10" s="3"/>
      <c r="C10" s="5"/>
      <c r="D10" s="5"/>
      <c r="E10" s="74"/>
      <c r="F10" s="5"/>
      <c r="G10" s="5"/>
      <c r="H10" s="5"/>
      <c r="I10" s="5"/>
      <c r="J10" s="5"/>
      <c r="K10" s="56"/>
      <c r="L10" s="4"/>
      <c r="M10" s="4"/>
      <c r="N10" s="4"/>
      <c r="O10" s="6"/>
      <c r="P10" s="6"/>
      <c r="Q10" s="6"/>
    </row>
    <row r="11" spans="1:17" ht="15.75" x14ac:dyDescent="0.25">
      <c r="A11" s="4" t="s">
        <v>49</v>
      </c>
      <c r="B11" s="3"/>
      <c r="C11" s="5"/>
      <c r="D11" s="5"/>
      <c r="E11" s="74"/>
      <c r="F11" s="5"/>
      <c r="G11" s="5"/>
      <c r="H11" s="5"/>
      <c r="I11" s="5"/>
      <c r="J11" s="5"/>
      <c r="K11" s="56"/>
      <c r="L11" s="4"/>
      <c r="M11" s="4"/>
      <c r="N11" s="4"/>
      <c r="O11" s="6"/>
      <c r="P11" s="6"/>
      <c r="Q11" s="6"/>
    </row>
    <row r="12" spans="1:17" ht="15.75" x14ac:dyDescent="0.25">
      <c r="A12" s="4" t="s">
        <v>50</v>
      </c>
      <c r="B12" s="3"/>
      <c r="C12" s="5"/>
      <c r="D12" s="5"/>
      <c r="E12" s="74"/>
      <c r="F12" s="5"/>
      <c r="G12" s="5"/>
      <c r="H12" s="5"/>
      <c r="I12" s="5"/>
      <c r="J12" s="5"/>
      <c r="K12" s="56"/>
      <c r="L12" s="4"/>
      <c r="M12" s="4"/>
      <c r="N12" s="4"/>
      <c r="O12" s="6"/>
      <c r="P12" s="6"/>
      <c r="Q12" s="6"/>
    </row>
    <row r="13" spans="1:17" ht="15.75" x14ac:dyDescent="0.25">
      <c r="A13" s="4"/>
      <c r="B13" s="3"/>
      <c r="C13" s="5"/>
      <c r="D13" s="5"/>
      <c r="E13" s="74"/>
      <c r="F13" s="5"/>
      <c r="G13" s="5"/>
      <c r="H13" s="5"/>
      <c r="I13" s="5"/>
      <c r="J13" s="5"/>
      <c r="K13" s="56"/>
      <c r="L13" s="4"/>
      <c r="M13" s="4"/>
      <c r="N13" s="4"/>
      <c r="O13" s="6"/>
      <c r="P13" s="6"/>
      <c r="Q13" s="6"/>
    </row>
    <row r="14" spans="1:17" ht="33" customHeight="1" x14ac:dyDescent="0.25">
      <c r="A14" s="139" t="s">
        <v>1</v>
      </c>
      <c r="B14" s="29" t="s">
        <v>2</v>
      </c>
      <c r="C14" s="152" t="s">
        <v>3</v>
      </c>
      <c r="D14" s="153"/>
      <c r="E14" s="154"/>
      <c r="F14" s="139" t="s">
        <v>4</v>
      </c>
      <c r="G14" s="139" t="s">
        <v>54</v>
      </c>
      <c r="H14" s="140" t="s">
        <v>51</v>
      </c>
      <c r="I14" s="140" t="s">
        <v>17</v>
      </c>
      <c r="J14" s="140" t="s">
        <v>18</v>
      </c>
      <c r="K14" s="147" t="s">
        <v>67</v>
      </c>
      <c r="L14" s="140" t="s">
        <v>57</v>
      </c>
      <c r="M14" s="143" t="s">
        <v>56</v>
      </c>
      <c r="N14" s="144"/>
      <c r="O14" s="140" t="s">
        <v>14</v>
      </c>
      <c r="P14" s="140" t="s">
        <v>52</v>
      </c>
      <c r="Q14" s="139" t="s">
        <v>53</v>
      </c>
    </row>
    <row r="15" spans="1:17" ht="40.5" customHeight="1" x14ac:dyDescent="0.25">
      <c r="A15" s="139"/>
      <c r="B15" s="139" t="s">
        <v>5</v>
      </c>
      <c r="C15" s="139" t="s">
        <v>75</v>
      </c>
      <c r="D15" s="139" t="s">
        <v>6</v>
      </c>
      <c r="E15" s="140" t="str">
        <f>'Титульный лист'!F5</f>
        <v>Дополнительные варианты поставки</v>
      </c>
      <c r="F15" s="139"/>
      <c r="G15" s="139"/>
      <c r="H15" s="141"/>
      <c r="I15" s="141"/>
      <c r="J15" s="141"/>
      <c r="K15" s="148"/>
      <c r="L15" s="141"/>
      <c r="M15" s="145"/>
      <c r="N15" s="146"/>
      <c r="O15" s="141"/>
      <c r="P15" s="141"/>
      <c r="Q15" s="139"/>
    </row>
    <row r="16" spans="1:17" ht="71.25" customHeight="1" x14ac:dyDescent="0.25">
      <c r="A16" s="139"/>
      <c r="B16" s="139"/>
      <c r="C16" s="139"/>
      <c r="D16" s="139"/>
      <c r="E16" s="155"/>
      <c r="F16" s="139"/>
      <c r="G16" s="139"/>
      <c r="H16" s="142"/>
      <c r="I16" s="142"/>
      <c r="J16" s="142"/>
      <c r="K16" s="149"/>
      <c r="L16" s="142"/>
      <c r="M16" s="30" t="s">
        <v>12</v>
      </c>
      <c r="N16" s="30" t="s">
        <v>13</v>
      </c>
      <c r="O16" s="142"/>
      <c r="P16" s="142"/>
      <c r="Q16" s="139"/>
    </row>
    <row r="17" spans="1:17" ht="63" x14ac:dyDescent="0.25">
      <c r="A17" s="7">
        <v>1</v>
      </c>
      <c r="B17" s="8" t="str">
        <f>'Титульный лист'!B6</f>
        <v xml:space="preserve">ОМЕПРАЗОЛ
</v>
      </c>
      <c r="C17" s="8" t="str">
        <f>'Титульный лист'!D6</f>
        <v>Капсулы или Капсулы кишечнорастворимые</v>
      </c>
      <c r="D17" s="8" t="str">
        <f>'Титульный лист'!E6</f>
        <v>20мг или 0,02г</v>
      </c>
      <c r="E17" s="8" t="str">
        <f>'Титульный лист'!F6</f>
        <v>2 х капсулы; 10 мг</v>
      </c>
      <c r="F17" s="8" t="str">
        <f>'Титульный лист'!G6</f>
        <v>шт</v>
      </c>
      <c r="G17" s="9">
        <v>21000</v>
      </c>
      <c r="H17" s="10">
        <f>'Метод сопоставимых рыночных цен'!Q7</f>
        <v>1.69</v>
      </c>
      <c r="I17" s="10">
        <f>'Тарифный метод'!F8</f>
        <v>0.5</v>
      </c>
      <c r="J17" s="10">
        <f>'Средневзвешенная цена'!T12</f>
        <v>0</v>
      </c>
      <c r="K17" s="57">
        <f>'Титульный лист'!H6</f>
        <v>0</v>
      </c>
      <c r="L17" s="10">
        <v>0.5</v>
      </c>
      <c r="M17" s="16">
        <v>0.15</v>
      </c>
      <c r="N17" s="10">
        <f>ROUNDDOWN(L17*M17,2)</f>
        <v>7.0000000000000007E-2</v>
      </c>
      <c r="O17" s="10">
        <f>ROUNDDOWN((L17+N17)*0.1,2)</f>
        <v>0.05</v>
      </c>
      <c r="P17" s="10">
        <f>L17+N17+O17</f>
        <v>0.62000000000000011</v>
      </c>
      <c r="Q17" s="10">
        <f>P17*G17</f>
        <v>13020.000000000002</v>
      </c>
    </row>
    <row r="18" spans="1:17" ht="15.75" x14ac:dyDescent="0.25">
      <c r="A18" s="12"/>
      <c r="B18" s="12" t="s">
        <v>7</v>
      </c>
      <c r="C18" s="12"/>
      <c r="D18" s="12"/>
      <c r="E18" s="12"/>
      <c r="F18" s="12"/>
      <c r="G18" s="13"/>
      <c r="H18" s="13"/>
      <c r="I18" s="13"/>
      <c r="J18" s="13"/>
      <c r="K18" s="57"/>
      <c r="L18" s="14"/>
      <c r="M18" s="14"/>
      <c r="N18" s="14"/>
      <c r="O18" s="14"/>
      <c r="P18" s="14"/>
      <c r="Q18" s="14">
        <f>SUM(Q17:Q17)</f>
        <v>13020.000000000002</v>
      </c>
    </row>
    <row r="19" spans="1:17" ht="15.75" x14ac:dyDescent="0.25">
      <c r="A19" s="31"/>
      <c r="B19" s="31"/>
      <c r="C19" s="31"/>
      <c r="D19" s="31"/>
      <c r="E19" s="31"/>
      <c r="F19" s="31"/>
      <c r="G19" s="32"/>
      <c r="H19" s="32"/>
      <c r="I19" s="32"/>
      <c r="J19" s="32"/>
      <c r="K19" s="58"/>
      <c r="L19" s="33"/>
      <c r="M19" s="33"/>
      <c r="N19" s="33"/>
      <c r="O19" s="33"/>
      <c r="P19" s="33"/>
      <c r="Q19" s="34"/>
    </row>
    <row r="20" spans="1:17" ht="18.75" customHeight="1" x14ac:dyDescent="0.25">
      <c r="A20" s="150" t="s">
        <v>95</v>
      </c>
      <c r="B20" s="150"/>
      <c r="C20" s="150"/>
      <c r="D20" s="150"/>
      <c r="E20" s="150"/>
      <c r="F20" s="150"/>
      <c r="G20" s="150"/>
      <c r="H20" s="150"/>
      <c r="I20" s="150"/>
      <c r="J20" s="150"/>
      <c r="K20" s="150"/>
      <c r="L20" s="150"/>
      <c r="M20" s="150"/>
      <c r="N20" s="150"/>
      <c r="O20" s="150"/>
      <c r="P20" s="150"/>
      <c r="Q20" s="150"/>
    </row>
    <row r="21" spans="1:17" ht="7.5" customHeight="1" x14ac:dyDescent="0.25">
      <c r="A21" s="31"/>
      <c r="B21" s="31"/>
      <c r="C21" s="31"/>
      <c r="D21" s="31"/>
      <c r="E21" s="31"/>
      <c r="F21" s="31"/>
      <c r="G21" s="32"/>
      <c r="H21" s="32"/>
      <c r="I21" s="32"/>
      <c r="J21" s="32"/>
      <c r="K21" s="58"/>
      <c r="L21" s="33"/>
      <c r="M21" s="33"/>
      <c r="N21" s="33"/>
      <c r="O21" s="33"/>
      <c r="P21" s="33"/>
      <c r="Q21" s="34"/>
    </row>
    <row r="22" spans="1:17" hidden="1" x14ac:dyDescent="0.25"/>
    <row r="23" spans="1:17" x14ac:dyDescent="0.25">
      <c r="A23" s="15" t="s">
        <v>110</v>
      </c>
    </row>
    <row r="25" spans="1:17" x14ac:dyDescent="0.25">
      <c r="A25" s="1" t="s">
        <v>9</v>
      </c>
    </row>
    <row r="27" spans="1:17" x14ac:dyDescent="0.25">
      <c r="A27" s="1" t="s">
        <v>10</v>
      </c>
    </row>
    <row r="28" spans="1:17" x14ac:dyDescent="0.25">
      <c r="A28" s="1" t="s">
        <v>11</v>
      </c>
    </row>
  </sheetData>
  <mergeCells count="22">
    <mergeCell ref="A20:Q20"/>
    <mergeCell ref="C15:C16"/>
    <mergeCell ref="D15:D16"/>
    <mergeCell ref="A5:Q5"/>
    <mergeCell ref="A6:Q6"/>
    <mergeCell ref="H14:H16"/>
    <mergeCell ref="I14:I16"/>
    <mergeCell ref="J14:J16"/>
    <mergeCell ref="C14:E14"/>
    <mergeCell ref="E15:E16"/>
    <mergeCell ref="A1:Q1"/>
    <mergeCell ref="A3:Q3"/>
    <mergeCell ref="A14:A16"/>
    <mergeCell ref="F14:F16"/>
    <mergeCell ref="G14:G16"/>
    <mergeCell ref="L14:L16"/>
    <mergeCell ref="M14:N15"/>
    <mergeCell ref="O14:O16"/>
    <mergeCell ref="P14:P16"/>
    <mergeCell ref="Q14:Q16"/>
    <mergeCell ref="B15:B16"/>
    <mergeCell ref="K14:K16"/>
  </mergeCells>
  <pageMargins left="0.70866141732283472" right="0.70866141732283472" top="0.74803149606299213" bottom="0.74803149606299213" header="0.31496062992125984" footer="0.31496062992125984"/>
  <pageSetup paperSize="9" scale="63" orientation="landscape"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30"/>
  <sheetViews>
    <sheetView zoomScale="68" zoomScaleNormal="68" workbookViewId="0">
      <selection activeCell="V11" sqref="V11"/>
    </sheetView>
  </sheetViews>
  <sheetFormatPr defaultRowHeight="15" x14ac:dyDescent="0.25"/>
  <cols>
    <col min="1" max="1" width="5" style="1" customWidth="1"/>
    <col min="2" max="2" width="19.28515625" style="1" customWidth="1"/>
    <col min="3" max="3" width="16.140625" style="1" customWidth="1"/>
    <col min="4" max="5" width="11.7109375" style="1" customWidth="1"/>
    <col min="6" max="6" width="7.28515625" style="1" customWidth="1"/>
    <col min="7" max="7" width="15.85546875" style="1" customWidth="1"/>
    <col min="8" max="8" width="20.42578125" style="1" customWidth="1"/>
    <col min="9" max="9" width="17" style="1" customWidth="1"/>
    <col min="10" max="10" width="12.5703125" style="53" customWidth="1"/>
    <col min="11" max="11" width="13.28515625" style="1" customWidth="1"/>
    <col min="12" max="12" width="17.7109375" style="1" customWidth="1"/>
    <col min="13" max="13" width="10.85546875" style="1" customWidth="1"/>
    <col min="14" max="14" width="16.28515625" style="1" customWidth="1"/>
    <col min="15" max="15" width="20.28515625" style="1" customWidth="1"/>
    <col min="16" max="16" width="12.42578125" style="1" customWidth="1"/>
    <col min="17" max="17" width="16.5703125" style="1" customWidth="1"/>
    <col min="18" max="16384" width="9.140625" style="1"/>
  </cols>
  <sheetData>
    <row r="1" spans="1:17" ht="16.5" x14ac:dyDescent="0.25">
      <c r="A1" s="137" t="s">
        <v>62</v>
      </c>
      <c r="B1" s="137"/>
      <c r="C1" s="137"/>
      <c r="D1" s="137"/>
      <c r="E1" s="137"/>
      <c r="F1" s="137"/>
      <c r="G1" s="137"/>
      <c r="H1" s="137"/>
      <c r="I1" s="137"/>
      <c r="J1" s="137"/>
      <c r="K1" s="137"/>
      <c r="L1" s="137"/>
      <c r="M1" s="137"/>
      <c r="N1" s="137"/>
      <c r="O1" s="137"/>
      <c r="P1" s="137"/>
      <c r="Q1" s="137"/>
    </row>
    <row r="2" spans="1:17" ht="15.75" x14ac:dyDescent="0.25">
      <c r="A2" s="2"/>
    </row>
    <row r="3" spans="1:17" ht="28.5" customHeight="1" x14ac:dyDescent="0.25">
      <c r="A3" s="138" t="str">
        <f>'ИТОГОВАЯ ТАБЛИЦА для ЕИС'!A3:Q3</f>
        <v>Предмет контракта:  Поставка лекарственного препарата для медицинского применения ОМЕПРАЗОЛ</v>
      </c>
      <c r="B3" s="138"/>
      <c r="C3" s="138"/>
      <c r="D3" s="138"/>
      <c r="E3" s="138"/>
      <c r="F3" s="138"/>
      <c r="G3" s="138"/>
      <c r="H3" s="138"/>
      <c r="I3" s="138"/>
      <c r="J3" s="138"/>
      <c r="K3" s="138"/>
      <c r="L3" s="138"/>
      <c r="M3" s="138"/>
      <c r="N3" s="138"/>
      <c r="O3" s="138"/>
      <c r="P3" s="138"/>
      <c r="Q3" s="138"/>
    </row>
    <row r="4" spans="1:17" ht="16.5" x14ac:dyDescent="0.25">
      <c r="A4" s="85"/>
      <c r="B4" s="85"/>
      <c r="C4" s="85"/>
      <c r="D4" s="85"/>
      <c r="E4" s="85"/>
      <c r="F4" s="85"/>
      <c r="G4" s="85"/>
      <c r="H4" s="85"/>
      <c r="I4" s="85"/>
      <c r="J4" s="54"/>
      <c r="K4" s="85"/>
      <c r="L4" s="85"/>
      <c r="M4" s="85"/>
      <c r="N4" s="85"/>
      <c r="O4" s="85"/>
      <c r="P4" s="85"/>
      <c r="Q4" s="85"/>
    </row>
    <row r="5" spans="1:17" ht="81" customHeight="1" x14ac:dyDescent="0.25">
      <c r="A5" s="151" t="s">
        <v>81</v>
      </c>
      <c r="B5" s="151"/>
      <c r="C5" s="151"/>
      <c r="D5" s="151"/>
      <c r="E5" s="151"/>
      <c r="F5" s="151"/>
      <c r="G5" s="151"/>
      <c r="H5" s="151"/>
      <c r="I5" s="151"/>
      <c r="J5" s="151"/>
      <c r="K5" s="151"/>
      <c r="L5" s="151"/>
      <c r="M5" s="151"/>
      <c r="N5" s="151"/>
      <c r="O5" s="151"/>
      <c r="P5" s="151"/>
      <c r="Q5" s="151"/>
    </row>
    <row r="6" spans="1:17" ht="16.5" x14ac:dyDescent="0.25">
      <c r="A6" s="137" t="s">
        <v>47</v>
      </c>
      <c r="B6" s="137"/>
      <c r="C6" s="137"/>
      <c r="D6" s="137"/>
      <c r="E6" s="137"/>
      <c r="F6" s="137"/>
      <c r="G6" s="137"/>
      <c r="H6" s="137"/>
      <c r="I6" s="137"/>
      <c r="J6" s="137"/>
      <c r="K6" s="137"/>
      <c r="L6" s="137"/>
      <c r="M6" s="137"/>
      <c r="N6" s="137"/>
      <c r="O6" s="137"/>
      <c r="P6" s="137"/>
      <c r="Q6" s="137"/>
    </row>
    <row r="7" spans="1:17" ht="16.5" x14ac:dyDescent="0.25">
      <c r="A7" s="84"/>
      <c r="B7" s="84"/>
      <c r="C7" s="84"/>
      <c r="D7" s="84"/>
      <c r="E7" s="84"/>
      <c r="F7" s="84"/>
      <c r="G7" s="84"/>
      <c r="H7" s="84"/>
      <c r="I7" s="84"/>
      <c r="J7" s="55"/>
      <c r="K7" s="84"/>
      <c r="L7" s="84"/>
      <c r="M7" s="84"/>
      <c r="N7" s="84"/>
      <c r="O7" s="84"/>
      <c r="P7" s="84"/>
      <c r="Q7" s="84"/>
    </row>
    <row r="8" spans="1:17" ht="27.75" customHeight="1" x14ac:dyDescent="0.25">
      <c r="A8" s="84"/>
      <c r="B8" s="84"/>
      <c r="C8" s="84"/>
      <c r="D8" s="84"/>
      <c r="E8" s="84"/>
      <c r="F8" s="84"/>
      <c r="G8" s="84"/>
      <c r="H8" s="84"/>
      <c r="I8" s="84"/>
      <c r="J8" s="55"/>
      <c r="K8" s="84"/>
      <c r="L8" s="84"/>
      <c r="M8" s="84"/>
      <c r="N8" s="84"/>
      <c r="O8" s="84"/>
      <c r="P8" s="84"/>
      <c r="Q8" s="84"/>
    </row>
    <row r="9" spans="1:17" ht="15.75" x14ac:dyDescent="0.25">
      <c r="A9" s="4" t="s">
        <v>39</v>
      </c>
      <c r="B9" s="3"/>
      <c r="C9" s="82"/>
      <c r="D9" s="82"/>
      <c r="E9" s="82"/>
      <c r="F9" s="82"/>
      <c r="G9" s="82"/>
      <c r="H9" s="82"/>
      <c r="I9" s="82"/>
      <c r="J9" s="56"/>
      <c r="K9" s="82"/>
      <c r="L9" s="4"/>
      <c r="M9" s="4"/>
      <c r="N9" s="4"/>
      <c r="O9" s="6"/>
      <c r="P9" s="6"/>
      <c r="Q9" s="6"/>
    </row>
    <row r="10" spans="1:17" ht="15.75" x14ac:dyDescent="0.25">
      <c r="A10" s="4" t="s">
        <v>48</v>
      </c>
      <c r="B10" s="3"/>
      <c r="C10" s="82"/>
      <c r="D10" s="82"/>
      <c r="E10" s="82"/>
      <c r="F10" s="82"/>
      <c r="G10" s="82"/>
      <c r="H10" s="82"/>
      <c r="I10" s="82"/>
      <c r="J10" s="56"/>
      <c r="K10" s="82"/>
      <c r="L10" s="4"/>
      <c r="M10" s="4"/>
      <c r="N10" s="4"/>
      <c r="O10" s="6"/>
      <c r="P10" s="6"/>
      <c r="Q10" s="6"/>
    </row>
    <row r="11" spans="1:17" ht="15.75" x14ac:dyDescent="0.25">
      <c r="A11" s="4" t="s">
        <v>49</v>
      </c>
      <c r="B11" s="3"/>
      <c r="C11" s="82"/>
      <c r="D11" s="82"/>
      <c r="E11" s="82"/>
      <c r="F11" s="82"/>
      <c r="G11" s="82"/>
      <c r="H11" s="82"/>
      <c r="I11" s="82"/>
      <c r="J11" s="56"/>
      <c r="K11" s="82"/>
      <c r="L11" s="4"/>
      <c r="M11" s="4"/>
      <c r="N11" s="4"/>
      <c r="O11" s="6"/>
      <c r="P11" s="6"/>
      <c r="Q11" s="6"/>
    </row>
    <row r="12" spans="1:17" ht="15.75" x14ac:dyDescent="0.25">
      <c r="A12" s="4" t="s">
        <v>50</v>
      </c>
      <c r="B12" s="3"/>
      <c r="C12" s="82"/>
      <c r="D12" s="82"/>
      <c r="E12" s="82"/>
      <c r="F12" s="82"/>
      <c r="G12" s="82"/>
      <c r="H12" s="82"/>
      <c r="I12" s="82"/>
      <c r="J12" s="56"/>
      <c r="K12" s="82"/>
      <c r="L12" s="4"/>
      <c r="M12" s="4"/>
      <c r="N12" s="4"/>
      <c r="O12" s="6"/>
      <c r="P12" s="6"/>
      <c r="Q12" s="6"/>
    </row>
    <row r="13" spans="1:17" ht="15.75" x14ac:dyDescent="0.25">
      <c r="A13" s="4"/>
      <c r="B13" s="3"/>
      <c r="C13" s="82"/>
      <c r="D13" s="82"/>
      <c r="E13" s="82"/>
      <c r="F13" s="82"/>
      <c r="G13" s="82"/>
      <c r="H13" s="82"/>
      <c r="I13" s="82"/>
      <c r="J13" s="56"/>
      <c r="K13" s="82"/>
      <c r="L13" s="4"/>
      <c r="M13" s="4"/>
      <c r="N13" s="4"/>
      <c r="O13" s="6"/>
      <c r="P13" s="6"/>
      <c r="Q13" s="6"/>
    </row>
    <row r="14" spans="1:17" s="53" customFormat="1" ht="79.5" customHeight="1" x14ac:dyDescent="0.25">
      <c r="A14" s="156" t="s">
        <v>112</v>
      </c>
      <c r="B14" s="156"/>
      <c r="C14" s="156"/>
      <c r="D14" s="156"/>
      <c r="E14" s="156"/>
      <c r="F14" s="156"/>
      <c r="G14" s="156"/>
      <c r="H14" s="156"/>
      <c r="I14" s="156"/>
      <c r="J14" s="156"/>
      <c r="K14" s="156"/>
      <c r="L14" s="156"/>
      <c r="M14" s="156"/>
      <c r="N14" s="156"/>
      <c r="O14" s="156"/>
      <c r="P14" s="156"/>
      <c r="Q14" s="156"/>
    </row>
    <row r="15" spans="1:17" ht="15.75" x14ac:dyDescent="0.25">
      <c r="A15" s="4"/>
      <c r="B15" s="3"/>
      <c r="C15" s="82"/>
      <c r="D15" s="82"/>
      <c r="E15" s="82"/>
      <c r="F15" s="82"/>
      <c r="G15" s="82"/>
      <c r="H15" s="82"/>
      <c r="I15" s="82"/>
      <c r="J15" s="56"/>
      <c r="K15" s="82"/>
      <c r="L15" s="4"/>
      <c r="M15" s="4"/>
      <c r="N15" s="4"/>
      <c r="O15" s="6"/>
      <c r="P15" s="6"/>
      <c r="Q15" s="6"/>
    </row>
    <row r="16" spans="1:17" ht="33" customHeight="1" x14ac:dyDescent="0.25">
      <c r="A16" s="139" t="s">
        <v>1</v>
      </c>
      <c r="B16" s="83" t="s">
        <v>2</v>
      </c>
      <c r="C16" s="152" t="s">
        <v>3</v>
      </c>
      <c r="D16" s="153"/>
      <c r="E16" s="154"/>
      <c r="F16" s="139" t="s">
        <v>4</v>
      </c>
      <c r="G16" s="139" t="s">
        <v>54</v>
      </c>
      <c r="H16" s="140" t="s">
        <v>63</v>
      </c>
      <c r="I16" s="157" t="s">
        <v>64</v>
      </c>
      <c r="J16" s="160" t="s">
        <v>68</v>
      </c>
      <c r="K16" s="143" t="s">
        <v>56</v>
      </c>
      <c r="L16" s="144"/>
      <c r="M16" s="140" t="s">
        <v>14</v>
      </c>
      <c r="N16" s="140" t="s">
        <v>52</v>
      </c>
      <c r="O16" s="139" t="s">
        <v>53</v>
      </c>
    </row>
    <row r="17" spans="1:17" ht="33" customHeight="1" x14ac:dyDescent="0.25">
      <c r="A17" s="139"/>
      <c r="B17" s="139" t="s">
        <v>5</v>
      </c>
      <c r="C17" s="139" t="s">
        <v>75</v>
      </c>
      <c r="D17" s="139" t="s">
        <v>6</v>
      </c>
      <c r="E17" s="140" t="str">
        <f>'Титульный лист'!F5</f>
        <v>Дополнительные варианты поставки</v>
      </c>
      <c r="F17" s="139"/>
      <c r="G17" s="139"/>
      <c r="H17" s="141"/>
      <c r="I17" s="158"/>
      <c r="J17" s="161"/>
      <c r="K17" s="145"/>
      <c r="L17" s="146"/>
      <c r="M17" s="141"/>
      <c r="N17" s="141"/>
      <c r="O17" s="139"/>
    </row>
    <row r="18" spans="1:17" ht="30.75" customHeight="1" x14ac:dyDescent="0.25">
      <c r="A18" s="139"/>
      <c r="B18" s="139"/>
      <c r="C18" s="139"/>
      <c r="D18" s="139"/>
      <c r="E18" s="155"/>
      <c r="F18" s="139"/>
      <c r="G18" s="139"/>
      <c r="H18" s="142"/>
      <c r="I18" s="159"/>
      <c r="J18" s="162"/>
      <c r="K18" s="30" t="s">
        <v>12</v>
      </c>
      <c r="L18" s="30" t="s">
        <v>13</v>
      </c>
      <c r="M18" s="142"/>
      <c r="N18" s="142"/>
      <c r="O18" s="139"/>
    </row>
    <row r="19" spans="1:17" ht="303.75" x14ac:dyDescent="0.25">
      <c r="A19" s="7">
        <v>1</v>
      </c>
      <c r="B19" s="8" t="str">
        <f>'Титульный лист'!B6</f>
        <v xml:space="preserve">ОМЕПРАЗОЛ
</v>
      </c>
      <c r="C19" s="8" t="str">
        <f>'Титульный лист'!D6</f>
        <v>Капсулы или Капсулы кишечнорастворимые</v>
      </c>
      <c r="D19" s="8" t="str">
        <f>'Титульный лист'!E6</f>
        <v>20мг или 0,02г</v>
      </c>
      <c r="E19" s="8" t="str">
        <f>'ИТОГОВАЯ ТАБЛИЦА для ЕИС'!E17</f>
        <v>2 х капсулы; 10 мг</v>
      </c>
      <c r="F19" s="8" t="str">
        <f>'Титульный лист'!G6</f>
        <v>шт</v>
      </c>
      <c r="G19" s="9">
        <v>21000</v>
      </c>
      <c r="H19" s="10">
        <f>'Тарифный метод'!F15</f>
        <v>12.48</v>
      </c>
      <c r="I19" s="10">
        <v>1.69</v>
      </c>
      <c r="J19" s="86" t="s">
        <v>111</v>
      </c>
      <c r="K19" s="16">
        <v>0</v>
      </c>
      <c r="L19" s="10">
        <f>ROUNDDOWN(I19*K19,2)</f>
        <v>0</v>
      </c>
      <c r="M19" s="10">
        <f>ROUNDDOWN((I19+L19)*0.1,2)</f>
        <v>0.16</v>
      </c>
      <c r="N19" s="10">
        <f>I19+L19+M19</f>
        <v>1.8499999999999999</v>
      </c>
      <c r="O19" s="10">
        <f>N19*G19</f>
        <v>38850</v>
      </c>
    </row>
    <row r="20" spans="1:17" ht="15.75" x14ac:dyDescent="0.25">
      <c r="A20" s="12"/>
      <c r="B20" s="12" t="s">
        <v>7</v>
      </c>
      <c r="C20" s="12"/>
      <c r="D20" s="12"/>
      <c r="E20" s="12"/>
      <c r="F20" s="12"/>
      <c r="G20" s="13"/>
      <c r="H20" s="13"/>
      <c r="I20" s="14"/>
      <c r="J20" s="59"/>
      <c r="K20" s="14"/>
      <c r="L20" s="14"/>
      <c r="M20" s="14"/>
      <c r="N20" s="14"/>
      <c r="O20" s="14">
        <f>SUM(O19:O19)</f>
        <v>38850</v>
      </c>
    </row>
    <row r="21" spans="1:17" ht="15.75" x14ac:dyDescent="0.25">
      <c r="A21" s="31"/>
      <c r="B21" s="31"/>
      <c r="C21" s="31"/>
      <c r="D21" s="31"/>
      <c r="E21" s="31"/>
      <c r="F21" s="31"/>
      <c r="G21" s="32"/>
      <c r="H21" s="32"/>
      <c r="I21" s="32"/>
      <c r="J21" s="58"/>
      <c r="K21" s="32"/>
      <c r="L21" s="33"/>
      <c r="M21" s="33"/>
      <c r="N21" s="33"/>
      <c r="O21" s="33"/>
      <c r="P21" s="33"/>
      <c r="Q21" s="34"/>
    </row>
    <row r="22" spans="1:17" ht="41.25" customHeight="1" x14ac:dyDescent="0.25">
      <c r="A22" s="150" t="s">
        <v>95</v>
      </c>
      <c r="B22" s="150"/>
      <c r="C22" s="150"/>
      <c r="D22" s="150"/>
      <c r="E22" s="150"/>
      <c r="F22" s="150"/>
      <c r="G22" s="150"/>
      <c r="H22" s="150"/>
      <c r="I22" s="150"/>
      <c r="J22" s="150"/>
      <c r="K22" s="150"/>
      <c r="L22" s="150"/>
      <c r="M22" s="150"/>
      <c r="N22" s="150"/>
      <c r="O22" s="150"/>
      <c r="P22" s="150"/>
      <c r="Q22" s="150"/>
    </row>
    <row r="23" spans="1:17" ht="15.75" hidden="1" x14ac:dyDescent="0.25">
      <c r="A23" s="31"/>
      <c r="B23" s="31"/>
      <c r="C23" s="31"/>
      <c r="D23" s="31"/>
      <c r="E23" s="31"/>
      <c r="F23" s="31"/>
      <c r="G23" s="32"/>
      <c r="H23" s="32"/>
      <c r="I23" s="32"/>
      <c r="J23" s="58"/>
      <c r="K23" s="32"/>
      <c r="L23" s="33"/>
      <c r="M23" s="33"/>
      <c r="N23" s="33"/>
      <c r="O23" s="33"/>
      <c r="P23" s="33"/>
      <c r="Q23" s="34"/>
    </row>
    <row r="24" spans="1:17" hidden="1" x14ac:dyDescent="0.25"/>
    <row r="25" spans="1:17" x14ac:dyDescent="0.25">
      <c r="A25" s="15" t="s">
        <v>8</v>
      </c>
    </row>
    <row r="27" spans="1:17" x14ac:dyDescent="0.25">
      <c r="A27" s="1" t="s">
        <v>9</v>
      </c>
    </row>
    <row r="29" spans="1:17" x14ac:dyDescent="0.25">
      <c r="A29" s="1" t="s">
        <v>10</v>
      </c>
    </row>
    <row r="30" spans="1:17" x14ac:dyDescent="0.25">
      <c r="A30" s="1" t="s">
        <v>11</v>
      </c>
    </row>
  </sheetData>
  <mergeCells count="21">
    <mergeCell ref="B17:B18"/>
    <mergeCell ref="C17:C18"/>
    <mergeCell ref="D17:D18"/>
    <mergeCell ref="E17:E18"/>
    <mergeCell ref="A22:Q22"/>
    <mergeCell ref="I16:I18"/>
    <mergeCell ref="J16:J18"/>
    <mergeCell ref="K16:L17"/>
    <mergeCell ref="M16:M18"/>
    <mergeCell ref="N16:N18"/>
    <mergeCell ref="O16:O18"/>
    <mergeCell ref="A1:Q1"/>
    <mergeCell ref="A3:Q3"/>
    <mergeCell ref="A5:Q5"/>
    <mergeCell ref="A6:Q6"/>
    <mergeCell ref="A14:Q14"/>
    <mergeCell ref="A16:A18"/>
    <mergeCell ref="C16:E16"/>
    <mergeCell ref="F16:F18"/>
    <mergeCell ref="G16:G18"/>
    <mergeCell ref="H16:H18"/>
  </mergeCells>
  <pageMargins left="0.70866141732283472" right="0.70866141732283472" top="0.74803149606299213" bottom="0.74803149606299213" header="0.31496062992125984" footer="0.31496062992125984"/>
  <pageSetup paperSize="9" scale="52" orientation="landscape"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30"/>
  <sheetViews>
    <sheetView tabSelected="1" zoomScale="68" zoomScaleNormal="68" workbookViewId="0">
      <selection activeCell="Z14" sqref="Z14"/>
    </sheetView>
  </sheetViews>
  <sheetFormatPr defaultRowHeight="15" x14ac:dyDescent="0.25"/>
  <cols>
    <col min="1" max="1" width="5" style="1" customWidth="1"/>
    <col min="2" max="2" width="19.28515625" style="1" customWidth="1"/>
    <col min="3" max="3" width="16.140625" style="1" customWidth="1"/>
    <col min="4" max="5" width="11.7109375" style="1" customWidth="1"/>
    <col min="6" max="6" width="7.28515625" style="1" customWidth="1"/>
    <col min="7" max="7" width="15.85546875" style="1" customWidth="1"/>
    <col min="8" max="8" width="20.42578125" style="1" customWidth="1"/>
    <col min="9" max="9" width="17" style="1" customWidth="1"/>
    <col min="10" max="10" width="12.5703125" style="53" customWidth="1"/>
    <col min="11" max="11" width="13.28515625" style="1" customWidth="1"/>
    <col min="12" max="12" width="17.7109375" style="1" customWidth="1"/>
    <col min="13" max="13" width="10.85546875" style="1" customWidth="1"/>
    <col min="14" max="14" width="16.28515625" style="1" customWidth="1"/>
    <col min="15" max="15" width="20.28515625" style="1" customWidth="1"/>
    <col min="16" max="16" width="12.42578125" style="1" customWidth="1"/>
    <col min="17" max="17" width="16.5703125" style="1" customWidth="1"/>
    <col min="18" max="16384" width="9.140625" style="1"/>
  </cols>
  <sheetData>
    <row r="1" spans="1:17" ht="16.5" x14ac:dyDescent="0.25">
      <c r="A1" s="137" t="s">
        <v>62</v>
      </c>
      <c r="B1" s="137"/>
      <c r="C1" s="137"/>
      <c r="D1" s="137"/>
      <c r="E1" s="137"/>
      <c r="F1" s="137"/>
      <c r="G1" s="137"/>
      <c r="H1" s="137"/>
      <c r="I1" s="137"/>
      <c r="J1" s="137"/>
      <c r="K1" s="137"/>
      <c r="L1" s="137"/>
      <c r="M1" s="137"/>
      <c r="N1" s="137"/>
      <c r="O1" s="137"/>
      <c r="P1" s="137"/>
      <c r="Q1" s="137"/>
    </row>
    <row r="2" spans="1:17" ht="15.75" x14ac:dyDescent="0.25">
      <c r="A2" s="2"/>
    </row>
    <row r="3" spans="1:17" ht="28.5" customHeight="1" x14ac:dyDescent="0.25">
      <c r="A3" s="138" t="str">
        <f>'ИТОГОВАЯ ТАБЛИЦА для ЕИС'!A3:Q3</f>
        <v>Предмет контракта:  Поставка лекарственного препарата для медицинского применения ОМЕПРАЗОЛ</v>
      </c>
      <c r="B3" s="138"/>
      <c r="C3" s="138"/>
      <c r="D3" s="138"/>
      <c r="E3" s="138"/>
      <c r="F3" s="138"/>
      <c r="G3" s="138"/>
      <c r="H3" s="138"/>
      <c r="I3" s="138"/>
      <c r="J3" s="138"/>
      <c r="K3" s="138"/>
      <c r="L3" s="138"/>
      <c r="M3" s="138"/>
      <c r="N3" s="138"/>
      <c r="O3" s="138"/>
      <c r="P3" s="138"/>
      <c r="Q3" s="138"/>
    </row>
    <row r="4" spans="1:17" ht="16.5" x14ac:dyDescent="0.25">
      <c r="A4" s="41"/>
      <c r="B4" s="41"/>
      <c r="C4" s="41"/>
      <c r="D4" s="41"/>
      <c r="E4" s="76"/>
      <c r="F4" s="41"/>
      <c r="G4" s="41"/>
      <c r="H4" s="41"/>
      <c r="I4" s="41"/>
      <c r="J4" s="54"/>
      <c r="K4" s="41"/>
      <c r="L4" s="41"/>
      <c r="M4" s="41"/>
      <c r="N4" s="41"/>
      <c r="O4" s="41"/>
      <c r="P4" s="41"/>
      <c r="Q4" s="41"/>
    </row>
    <row r="5" spans="1:17" ht="81" customHeight="1" x14ac:dyDescent="0.25">
      <c r="A5" s="151" t="s">
        <v>81</v>
      </c>
      <c r="B5" s="151"/>
      <c r="C5" s="151"/>
      <c r="D5" s="151"/>
      <c r="E5" s="151"/>
      <c r="F5" s="151"/>
      <c r="G5" s="151"/>
      <c r="H5" s="151"/>
      <c r="I5" s="151"/>
      <c r="J5" s="151"/>
      <c r="K5" s="151"/>
      <c r="L5" s="151"/>
      <c r="M5" s="151"/>
      <c r="N5" s="151"/>
      <c r="O5" s="151"/>
      <c r="P5" s="151"/>
      <c r="Q5" s="151"/>
    </row>
    <row r="6" spans="1:17" ht="16.5" x14ac:dyDescent="0.25">
      <c r="A6" s="137" t="s">
        <v>47</v>
      </c>
      <c r="B6" s="137"/>
      <c r="C6" s="137"/>
      <c r="D6" s="137"/>
      <c r="E6" s="137"/>
      <c r="F6" s="137"/>
      <c r="G6" s="137"/>
      <c r="H6" s="137"/>
      <c r="I6" s="137"/>
      <c r="J6" s="137"/>
      <c r="K6" s="137"/>
      <c r="L6" s="137"/>
      <c r="M6" s="137"/>
      <c r="N6" s="137"/>
      <c r="O6" s="137"/>
      <c r="P6" s="137"/>
      <c r="Q6" s="137"/>
    </row>
    <row r="7" spans="1:17" ht="16.5" x14ac:dyDescent="0.25">
      <c r="A7" s="40"/>
      <c r="B7" s="40"/>
      <c r="C7" s="40"/>
      <c r="D7" s="40"/>
      <c r="E7" s="75"/>
      <c r="F7" s="40"/>
      <c r="G7" s="40"/>
      <c r="H7" s="40"/>
      <c r="I7" s="40"/>
      <c r="J7" s="55"/>
      <c r="K7" s="40"/>
      <c r="L7" s="40"/>
      <c r="M7" s="40"/>
      <c r="N7" s="40"/>
      <c r="O7" s="40"/>
      <c r="P7" s="40"/>
      <c r="Q7" s="40"/>
    </row>
    <row r="8" spans="1:17" ht="27.75" customHeight="1" x14ac:dyDescent="0.25">
      <c r="A8" s="40"/>
      <c r="B8" s="40"/>
      <c r="C8" s="40"/>
      <c r="D8" s="40"/>
      <c r="E8" s="75"/>
      <c r="F8" s="40"/>
      <c r="G8" s="40"/>
      <c r="H8" s="40"/>
      <c r="I8" s="40"/>
      <c r="J8" s="55"/>
      <c r="K8" s="40"/>
      <c r="L8" s="40"/>
      <c r="M8" s="40"/>
      <c r="N8" s="40"/>
      <c r="O8" s="40"/>
      <c r="P8" s="40"/>
      <c r="Q8" s="40"/>
    </row>
    <row r="9" spans="1:17" ht="15.75" x14ac:dyDescent="0.25">
      <c r="A9" s="4" t="s">
        <v>39</v>
      </c>
      <c r="B9" s="3"/>
      <c r="C9" s="5"/>
      <c r="D9" s="5"/>
      <c r="E9" s="74"/>
      <c r="F9" s="5"/>
      <c r="G9" s="5"/>
      <c r="H9" s="5"/>
      <c r="I9" s="5"/>
      <c r="J9" s="56"/>
      <c r="K9" s="5"/>
      <c r="L9" s="4"/>
      <c r="M9" s="4"/>
      <c r="N9" s="4"/>
      <c r="O9" s="6"/>
      <c r="P9" s="6"/>
      <c r="Q9" s="6"/>
    </row>
    <row r="10" spans="1:17" ht="15.75" x14ac:dyDescent="0.25">
      <c r="A10" s="4" t="s">
        <v>48</v>
      </c>
      <c r="B10" s="3"/>
      <c r="C10" s="5"/>
      <c r="D10" s="5"/>
      <c r="E10" s="74"/>
      <c r="F10" s="5"/>
      <c r="G10" s="5"/>
      <c r="H10" s="5"/>
      <c r="I10" s="5"/>
      <c r="J10" s="56"/>
      <c r="K10" s="5"/>
      <c r="L10" s="4"/>
      <c r="M10" s="4"/>
      <c r="N10" s="4"/>
      <c r="O10" s="6"/>
      <c r="P10" s="6"/>
      <c r="Q10" s="6"/>
    </row>
    <row r="11" spans="1:17" ht="15.75" x14ac:dyDescent="0.25">
      <c r="A11" s="4" t="s">
        <v>49</v>
      </c>
      <c r="B11" s="3"/>
      <c r="C11" s="5"/>
      <c r="D11" s="5"/>
      <c r="E11" s="74"/>
      <c r="F11" s="5"/>
      <c r="G11" s="5"/>
      <c r="H11" s="5"/>
      <c r="I11" s="5"/>
      <c r="J11" s="56"/>
      <c r="K11" s="5"/>
      <c r="L11" s="4"/>
      <c r="M11" s="4"/>
      <c r="N11" s="4"/>
      <c r="O11" s="6"/>
      <c r="P11" s="6"/>
      <c r="Q11" s="6"/>
    </row>
    <row r="12" spans="1:17" ht="15.75" x14ac:dyDescent="0.25">
      <c r="A12" s="4" t="s">
        <v>50</v>
      </c>
      <c r="B12" s="3"/>
      <c r="C12" s="5"/>
      <c r="D12" s="5"/>
      <c r="E12" s="74"/>
      <c r="F12" s="5"/>
      <c r="G12" s="5"/>
      <c r="H12" s="5"/>
      <c r="I12" s="5"/>
      <c r="J12" s="56"/>
      <c r="K12" s="5"/>
      <c r="L12" s="4"/>
      <c r="M12" s="4"/>
      <c r="N12" s="4"/>
      <c r="O12" s="6"/>
      <c r="P12" s="6"/>
      <c r="Q12" s="6"/>
    </row>
    <row r="13" spans="1:17" ht="15.75" x14ac:dyDescent="0.25">
      <c r="A13" s="4"/>
      <c r="B13" s="3"/>
      <c r="C13" s="5"/>
      <c r="D13" s="5"/>
      <c r="E13" s="74"/>
      <c r="F13" s="5"/>
      <c r="G13" s="5"/>
      <c r="H13" s="5"/>
      <c r="I13" s="5"/>
      <c r="J13" s="56"/>
      <c r="K13" s="5"/>
      <c r="L13" s="4"/>
      <c r="M13" s="4"/>
      <c r="N13" s="4"/>
      <c r="O13" s="6"/>
      <c r="P13" s="6"/>
      <c r="Q13" s="6"/>
    </row>
    <row r="14" spans="1:17" s="53" customFormat="1" ht="79.5" customHeight="1" x14ac:dyDescent="0.25">
      <c r="A14" s="156" t="s">
        <v>113</v>
      </c>
      <c r="B14" s="156"/>
      <c r="C14" s="156"/>
      <c r="D14" s="156"/>
      <c r="E14" s="156"/>
      <c r="F14" s="156"/>
      <c r="G14" s="156"/>
      <c r="H14" s="156"/>
      <c r="I14" s="156"/>
      <c r="J14" s="156"/>
      <c r="K14" s="156"/>
      <c r="L14" s="156"/>
      <c r="M14" s="156"/>
      <c r="N14" s="156"/>
      <c r="O14" s="156"/>
      <c r="P14" s="156"/>
      <c r="Q14" s="156"/>
    </row>
    <row r="15" spans="1:17" ht="15.75" x14ac:dyDescent="0.25">
      <c r="A15" s="4"/>
      <c r="B15" s="3"/>
      <c r="C15" s="5"/>
      <c r="D15" s="5"/>
      <c r="E15" s="74"/>
      <c r="F15" s="5"/>
      <c r="G15" s="5"/>
      <c r="H15" s="5"/>
      <c r="I15" s="5"/>
      <c r="J15" s="56"/>
      <c r="K15" s="5"/>
      <c r="L15" s="4"/>
      <c r="M15" s="4"/>
      <c r="N15" s="4"/>
      <c r="O15" s="6"/>
      <c r="P15" s="6"/>
      <c r="Q15" s="6"/>
    </row>
    <row r="16" spans="1:17" ht="33" customHeight="1" x14ac:dyDescent="0.25">
      <c r="A16" s="139" t="s">
        <v>1</v>
      </c>
      <c r="B16" s="42" t="s">
        <v>2</v>
      </c>
      <c r="C16" s="152" t="s">
        <v>3</v>
      </c>
      <c r="D16" s="153"/>
      <c r="E16" s="154"/>
      <c r="F16" s="139" t="s">
        <v>4</v>
      </c>
      <c r="G16" s="139" t="s">
        <v>54</v>
      </c>
      <c r="H16" s="140" t="s">
        <v>63</v>
      </c>
      <c r="I16" s="157" t="s">
        <v>64</v>
      </c>
      <c r="J16" s="160" t="s">
        <v>68</v>
      </c>
      <c r="K16" s="143" t="s">
        <v>56</v>
      </c>
      <c r="L16" s="144"/>
      <c r="M16" s="140" t="s">
        <v>14</v>
      </c>
      <c r="N16" s="140" t="s">
        <v>52</v>
      </c>
      <c r="O16" s="139" t="s">
        <v>53</v>
      </c>
    </row>
    <row r="17" spans="1:17" ht="33" customHeight="1" x14ac:dyDescent="0.25">
      <c r="A17" s="139"/>
      <c r="B17" s="139" t="s">
        <v>5</v>
      </c>
      <c r="C17" s="139" t="s">
        <v>75</v>
      </c>
      <c r="D17" s="139" t="s">
        <v>6</v>
      </c>
      <c r="E17" s="140" t="str">
        <f>'Титульный лист'!F5</f>
        <v>Дополнительные варианты поставки</v>
      </c>
      <c r="F17" s="139"/>
      <c r="G17" s="139"/>
      <c r="H17" s="141"/>
      <c r="I17" s="158"/>
      <c r="J17" s="161"/>
      <c r="K17" s="145"/>
      <c r="L17" s="146"/>
      <c r="M17" s="141"/>
      <c r="N17" s="141"/>
      <c r="O17" s="139"/>
    </row>
    <row r="18" spans="1:17" ht="30.75" customHeight="1" x14ac:dyDescent="0.25">
      <c r="A18" s="139"/>
      <c r="B18" s="139"/>
      <c r="C18" s="139"/>
      <c r="D18" s="139"/>
      <c r="E18" s="155"/>
      <c r="F18" s="139"/>
      <c r="G18" s="139"/>
      <c r="H18" s="142"/>
      <c r="I18" s="159"/>
      <c r="J18" s="162"/>
      <c r="K18" s="30" t="s">
        <v>12</v>
      </c>
      <c r="L18" s="30" t="s">
        <v>13</v>
      </c>
      <c r="M18" s="142"/>
      <c r="N18" s="142"/>
      <c r="O18" s="139"/>
    </row>
    <row r="19" spans="1:17" ht="303.75" x14ac:dyDescent="0.25">
      <c r="A19" s="7">
        <v>1</v>
      </c>
      <c r="B19" s="8" t="str">
        <f>'Титульный лист'!B6</f>
        <v xml:space="preserve">ОМЕПРАЗОЛ
</v>
      </c>
      <c r="C19" s="8" t="str">
        <f>'Титульный лист'!D6</f>
        <v>Капсулы или Капсулы кишечнорастворимые</v>
      </c>
      <c r="D19" s="8" t="str">
        <f>'Титульный лист'!E6</f>
        <v>20мг или 0,02г</v>
      </c>
      <c r="E19" s="8" t="str">
        <f>'ИТОГОВАЯ ТАБЛИЦА для ЕИС'!E17</f>
        <v>2 х капсулы; 10 мг</v>
      </c>
      <c r="F19" s="8" t="str">
        <f>'Титульный лист'!G6</f>
        <v>шт</v>
      </c>
      <c r="G19" s="9">
        <v>12000</v>
      </c>
      <c r="H19" s="10">
        <f>'Тарифный метод'!F15</f>
        <v>12.48</v>
      </c>
      <c r="I19" s="10">
        <v>12.48</v>
      </c>
      <c r="J19" s="86" t="s">
        <v>111</v>
      </c>
      <c r="K19" s="16">
        <v>0.15</v>
      </c>
      <c r="L19" s="10">
        <f>ROUNDDOWN(I19*K19,2)</f>
        <v>1.87</v>
      </c>
      <c r="M19" s="10">
        <f>ROUNDDOWN((I19+L19)*0.1,2)</f>
        <v>1.43</v>
      </c>
      <c r="N19" s="10">
        <f>I19+L19+M19</f>
        <v>15.780000000000001</v>
      </c>
      <c r="O19" s="10">
        <f>N19*G19</f>
        <v>189360</v>
      </c>
    </row>
    <row r="20" spans="1:17" ht="15.75" x14ac:dyDescent="0.25">
      <c r="A20" s="12"/>
      <c r="B20" s="12" t="s">
        <v>7</v>
      </c>
      <c r="C20" s="12"/>
      <c r="D20" s="12"/>
      <c r="E20" s="12"/>
      <c r="F20" s="12"/>
      <c r="G20" s="13"/>
      <c r="H20" s="13"/>
      <c r="I20" s="14"/>
      <c r="J20" s="59"/>
      <c r="K20" s="14"/>
      <c r="L20" s="14"/>
      <c r="M20" s="14"/>
      <c r="N20" s="14"/>
      <c r="O20" s="14">
        <f>SUM(O19:O19)</f>
        <v>189360</v>
      </c>
    </row>
    <row r="21" spans="1:17" ht="15.75" x14ac:dyDescent="0.25">
      <c r="A21" s="31"/>
      <c r="B21" s="31"/>
      <c r="C21" s="31"/>
      <c r="D21" s="31"/>
      <c r="E21" s="31"/>
      <c r="F21" s="31"/>
      <c r="G21" s="32"/>
      <c r="H21" s="32"/>
      <c r="I21" s="32"/>
      <c r="J21" s="58"/>
      <c r="K21" s="32"/>
      <c r="L21" s="33"/>
      <c r="M21" s="33"/>
      <c r="N21" s="33"/>
      <c r="O21" s="33"/>
      <c r="P21" s="33"/>
      <c r="Q21" s="34"/>
    </row>
    <row r="22" spans="1:17" ht="41.25" customHeight="1" x14ac:dyDescent="0.25">
      <c r="A22" s="150" t="s">
        <v>95</v>
      </c>
      <c r="B22" s="150"/>
      <c r="C22" s="150"/>
      <c r="D22" s="150"/>
      <c r="E22" s="150"/>
      <c r="F22" s="150"/>
      <c r="G22" s="150"/>
      <c r="H22" s="150"/>
      <c r="I22" s="150"/>
      <c r="J22" s="150"/>
      <c r="K22" s="150"/>
      <c r="L22" s="150"/>
      <c r="M22" s="150"/>
      <c r="N22" s="150"/>
      <c r="O22" s="150"/>
      <c r="P22" s="150"/>
      <c r="Q22" s="150"/>
    </row>
    <row r="23" spans="1:17" ht="15.75" hidden="1" x14ac:dyDescent="0.25">
      <c r="A23" s="31"/>
      <c r="B23" s="31"/>
      <c r="C23" s="31"/>
      <c r="D23" s="31"/>
      <c r="E23" s="31"/>
      <c r="F23" s="31"/>
      <c r="G23" s="32"/>
      <c r="H23" s="32"/>
      <c r="I23" s="32"/>
      <c r="J23" s="58"/>
      <c r="K23" s="32"/>
      <c r="L23" s="33"/>
      <c r="M23" s="33"/>
      <c r="N23" s="33"/>
      <c r="O23" s="33"/>
      <c r="P23" s="33"/>
      <c r="Q23" s="34"/>
    </row>
    <row r="24" spans="1:17" hidden="1" x14ac:dyDescent="0.25"/>
    <row r="25" spans="1:17" x14ac:dyDescent="0.25">
      <c r="A25" s="15" t="s">
        <v>8</v>
      </c>
    </row>
    <row r="27" spans="1:17" x14ac:dyDescent="0.25">
      <c r="A27" s="1" t="s">
        <v>9</v>
      </c>
    </row>
    <row r="29" spans="1:17" x14ac:dyDescent="0.25">
      <c r="A29" s="1" t="s">
        <v>10</v>
      </c>
    </row>
    <row r="30" spans="1:17" x14ac:dyDescent="0.25">
      <c r="A30" s="1" t="s">
        <v>11</v>
      </c>
    </row>
  </sheetData>
  <mergeCells count="21">
    <mergeCell ref="A1:Q1"/>
    <mergeCell ref="A3:Q3"/>
    <mergeCell ref="A5:Q5"/>
    <mergeCell ref="A6:Q6"/>
    <mergeCell ref="A16:A18"/>
    <mergeCell ref="F16:F18"/>
    <mergeCell ref="G16:G18"/>
    <mergeCell ref="H16:H18"/>
    <mergeCell ref="B17:B18"/>
    <mergeCell ref="C17:C18"/>
    <mergeCell ref="D17:D18"/>
    <mergeCell ref="J16:J18"/>
    <mergeCell ref="C16:E16"/>
    <mergeCell ref="E17:E18"/>
    <mergeCell ref="A22:Q22"/>
    <mergeCell ref="A14:Q14"/>
    <mergeCell ref="I16:I18"/>
    <mergeCell ref="K16:L17"/>
    <mergeCell ref="M16:M18"/>
    <mergeCell ref="N16:N18"/>
    <mergeCell ref="O16:O18"/>
  </mergeCells>
  <pageMargins left="0.70866141732283472" right="0.70866141732283472" top="0.74803149606299213" bottom="0.74803149606299213" header="0.31496062992125984" footer="0.31496062992125984"/>
  <pageSetup paperSize="9" scale="52" orientation="landscape"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28"/>
  <sheetViews>
    <sheetView zoomScaleNormal="100" workbookViewId="0">
      <selection activeCell="B7" sqref="B7"/>
    </sheetView>
  </sheetViews>
  <sheetFormatPr defaultRowHeight="15" x14ac:dyDescent="0.25"/>
  <cols>
    <col min="1" max="1" width="14" customWidth="1"/>
    <col min="2" max="2" width="85" customWidth="1"/>
  </cols>
  <sheetData>
    <row r="2" spans="1:8" x14ac:dyDescent="0.25">
      <c r="B2" t="s">
        <v>79</v>
      </c>
    </row>
    <row r="4" spans="1:8" ht="30" customHeight="1" x14ac:dyDescent="0.25">
      <c r="A4" s="163" t="s">
        <v>73</v>
      </c>
      <c r="B4" s="163" t="s">
        <v>78</v>
      </c>
    </row>
    <row r="5" spans="1:8" x14ac:dyDescent="0.25">
      <c r="A5" s="164"/>
      <c r="B5" s="164"/>
    </row>
    <row r="6" spans="1:8" ht="49.5" customHeight="1" x14ac:dyDescent="0.25">
      <c r="A6" s="44" t="s">
        <v>69</v>
      </c>
      <c r="B6" s="63" t="s">
        <v>90</v>
      </c>
    </row>
    <row r="7" spans="1:8" ht="76.5" customHeight="1" x14ac:dyDescent="0.25">
      <c r="A7" s="44" t="s">
        <v>70</v>
      </c>
      <c r="B7" s="64" t="s">
        <v>91</v>
      </c>
    </row>
    <row r="8" spans="1:8" ht="76.5" customHeight="1" x14ac:dyDescent="0.25">
      <c r="A8" s="44" t="s">
        <v>71</v>
      </c>
      <c r="B8" s="44" t="s">
        <v>92</v>
      </c>
    </row>
    <row r="9" spans="1:8" ht="76.5" customHeight="1" x14ac:dyDescent="0.25">
      <c r="A9" s="44" t="s">
        <v>72</v>
      </c>
      <c r="B9" s="44" t="s">
        <v>93</v>
      </c>
    </row>
    <row r="10" spans="1:8" ht="45" x14ac:dyDescent="0.25">
      <c r="A10" s="44" t="s">
        <v>80</v>
      </c>
      <c r="B10" s="44" t="s">
        <v>94</v>
      </c>
    </row>
    <row r="11" spans="1:8" x14ac:dyDescent="0.25">
      <c r="A11" s="45"/>
      <c r="B11" s="45"/>
    </row>
    <row r="12" spans="1:8" ht="32.25" customHeight="1" x14ac:dyDescent="0.25">
      <c r="A12" s="165" t="s">
        <v>77</v>
      </c>
      <c r="B12" s="165"/>
      <c r="C12" s="48"/>
      <c r="D12" s="48"/>
      <c r="E12" s="48"/>
      <c r="F12" s="48"/>
      <c r="G12" s="48"/>
      <c r="H12" s="48"/>
    </row>
    <row r="13" spans="1:8" x14ac:dyDescent="0.25">
      <c r="A13" s="47" t="s">
        <v>74</v>
      </c>
      <c r="B13" s="45"/>
    </row>
    <row r="14" spans="1:8" x14ac:dyDescent="0.25">
      <c r="A14" s="45"/>
      <c r="B14" s="45"/>
    </row>
    <row r="15" spans="1:8" x14ac:dyDescent="0.25">
      <c r="A15" s="45"/>
      <c r="B15" s="45"/>
    </row>
    <row r="16" spans="1:8" x14ac:dyDescent="0.25">
      <c r="A16" s="45"/>
      <c r="B16" s="45"/>
    </row>
    <row r="17" spans="1:2" x14ac:dyDescent="0.25">
      <c r="A17" s="45"/>
      <c r="B17" s="45"/>
    </row>
    <row r="18" spans="1:2" x14ac:dyDescent="0.25">
      <c r="A18" s="45"/>
      <c r="B18" s="45"/>
    </row>
    <row r="19" spans="1:2" x14ac:dyDescent="0.25">
      <c r="A19" s="45"/>
      <c r="B19" s="45"/>
    </row>
    <row r="20" spans="1:2" x14ac:dyDescent="0.25">
      <c r="A20" s="45"/>
      <c r="B20" s="45"/>
    </row>
    <row r="21" spans="1:2" x14ac:dyDescent="0.25">
      <c r="A21" s="45"/>
      <c r="B21" s="45"/>
    </row>
    <row r="22" spans="1:2" x14ac:dyDescent="0.25">
      <c r="A22" s="45"/>
      <c r="B22" s="45"/>
    </row>
    <row r="23" spans="1:2" x14ac:dyDescent="0.25">
      <c r="A23" s="45"/>
      <c r="B23" s="45"/>
    </row>
    <row r="24" spans="1:2" x14ac:dyDescent="0.25">
      <c r="A24" s="45"/>
      <c r="B24" s="45"/>
    </row>
    <row r="25" spans="1:2" x14ac:dyDescent="0.25">
      <c r="A25" s="45"/>
      <c r="B25" s="45"/>
    </row>
    <row r="26" spans="1:2" x14ac:dyDescent="0.25">
      <c r="A26" s="45"/>
      <c r="B26" s="45"/>
    </row>
    <row r="27" spans="1:2" x14ac:dyDescent="0.25">
      <c r="A27" s="46"/>
      <c r="B27" s="46"/>
    </row>
    <row r="28" spans="1:2" x14ac:dyDescent="0.25">
      <c r="A28" s="46"/>
      <c r="B28" s="46"/>
    </row>
  </sheetData>
  <mergeCells count="3">
    <mergeCell ref="B4:B5"/>
    <mergeCell ref="A4:A5"/>
    <mergeCell ref="A12:B12"/>
  </mergeCells>
  <pageMargins left="0.70866141732283472" right="0.70866141732283472" top="0.74803149606299213" bottom="0.74803149606299213" header="0.31496062992125984" footer="0.31496062992125984"/>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7</vt:i4>
      </vt:variant>
    </vt:vector>
  </HeadingPairs>
  <TitlesOfParts>
    <vt:vector size="15" baseType="lpstr">
      <vt:lpstr>Титульный лист</vt:lpstr>
      <vt:lpstr>Метод сопоставимых рыночных цен</vt:lpstr>
      <vt:lpstr>Тарифный метод</vt:lpstr>
      <vt:lpstr>Средневзвешенная цена</vt:lpstr>
      <vt:lpstr>ИТОГОВАЯ ТАБЛИЦА для ЕИС</vt:lpstr>
      <vt:lpstr>ПОВТОРНАЯ ЗАКУПКА для ЕИС (2)</vt:lpstr>
      <vt:lpstr>ПОВТОРНАЯ ЗАКУПКА для ЕИС</vt:lpstr>
      <vt:lpstr> АЛГОРИТМ</vt:lpstr>
      <vt:lpstr>'ИТОГОВАЯ ТАБЛИЦА для ЕИС'!Область_печати</vt:lpstr>
      <vt:lpstr>'Метод сопоставимых рыночных цен'!Область_печати</vt:lpstr>
      <vt:lpstr>'ПОВТОРНАЯ ЗАКУПКА для ЕИС'!Область_печати</vt:lpstr>
      <vt:lpstr>'ПОВТОРНАЯ ЗАКУПКА для ЕИС (2)'!Область_печати</vt:lpstr>
      <vt:lpstr>'Средневзвешенная цена'!Область_печати</vt:lpstr>
      <vt:lpstr>'Тарифный метод'!Область_печати</vt:lpstr>
      <vt:lpstr>'Титульный лист'!Область_печати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Чалов Дмитрий Викторович</dc:creator>
  <cp:lastModifiedBy>User</cp:lastModifiedBy>
  <cp:lastPrinted>2025-08-12T07:15:55Z</cp:lastPrinted>
  <dcterms:created xsi:type="dcterms:W3CDTF">2016-04-06T03:50:56Z</dcterms:created>
  <dcterms:modified xsi:type="dcterms:W3CDTF">2025-08-12T07:17:25Z</dcterms:modified>
</cp:coreProperties>
</file>