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\Desktop\ЗАКУПКИ\2025\Городки\Горбаня\2\"/>
    </mc:Choice>
  </mc:AlternateContent>
  <bookViews>
    <workbookView xWindow="0" yWindow="0" windowWidth="28800" windowHeight="11685"/>
  </bookViews>
  <sheets>
    <sheet name="горбаня,20 основание под плитку" sheetId="1" r:id="rId1"/>
  </sheets>
  <definedNames>
    <definedName name="_xlnm.Print_Titles" localSheetId="0">'горбаня,20 основание под плитку'!$61:$61</definedName>
    <definedName name="_xlnm.Print_Area" localSheetId="0">'горбаня,20 основание под плитку'!$A$24:$P$310</definedName>
  </definedNames>
  <calcPr calcId="162913"/>
</workbook>
</file>

<file path=xl/calcChain.xml><?xml version="1.0" encoding="utf-8"?>
<calcChain xmlns="http://schemas.openxmlformats.org/spreadsheetml/2006/main">
  <c r="N14" i="1" l="1"/>
  <c r="L13" i="1"/>
  <c r="M13" i="1" s="1"/>
  <c r="N13" i="1" s="1"/>
  <c r="K13" i="1"/>
  <c r="J13" i="1"/>
  <c r="I13" i="1"/>
  <c r="M12" i="1"/>
  <c r="N12" i="1" s="1"/>
  <c r="L12" i="1"/>
  <c r="J12" i="1"/>
  <c r="K12" i="1" s="1"/>
  <c r="I12" i="1"/>
  <c r="M11" i="1"/>
  <c r="L11" i="1"/>
  <c r="J11" i="1"/>
  <c r="K11" i="1" s="1"/>
  <c r="I11" i="1"/>
  <c r="L10" i="1"/>
  <c r="M10" i="1" s="1"/>
  <c r="K10" i="1"/>
  <c r="J10" i="1"/>
  <c r="I10" i="1"/>
  <c r="M9" i="1"/>
  <c r="N9" i="1" s="1"/>
  <c r="L9" i="1"/>
  <c r="J9" i="1"/>
  <c r="K9" i="1" s="1"/>
  <c r="I9" i="1"/>
  <c r="M8" i="1"/>
  <c r="L8" i="1"/>
  <c r="J8" i="1"/>
  <c r="K8" i="1" s="1"/>
  <c r="I8" i="1"/>
  <c r="L7" i="1"/>
  <c r="M7" i="1" s="1"/>
  <c r="K7" i="1"/>
  <c r="J7" i="1"/>
  <c r="I7" i="1"/>
  <c r="L6" i="1"/>
  <c r="M6" i="1" s="1"/>
  <c r="J6" i="1"/>
  <c r="I6" i="1"/>
  <c r="K6" i="1" s="1"/>
  <c r="L5" i="1"/>
  <c r="M5" i="1" s="1"/>
  <c r="N5" i="1" s="1"/>
  <c r="J5" i="1"/>
  <c r="K5" i="1" s="1"/>
  <c r="I5" i="1"/>
  <c r="N16" i="1" l="1"/>
</calcChain>
</file>

<file path=xl/sharedStrings.xml><?xml version="1.0" encoding="utf-8"?>
<sst xmlns="http://schemas.openxmlformats.org/spreadsheetml/2006/main" count="1079" uniqueCount="306">
  <si>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</si>
  <si>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</si>
  <si>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2025.2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</si>
  <si>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</si>
  <si>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№323/пр; Приказ Минстроя России от 09.08.2024 №524/пр; Приказ Минстроя России от 07.11.2024 №747/пр; Приказ Минстроя России от 07.02.2025 №69/пр</t>
  </si>
  <si>
    <t/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</si>
  <si>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</si>
  <si>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№323/пр; Приказ Минстроя России от 09.08.2024 №524/пр; Приказ Минстроя России от 07.11.2024 №747/пр; Приказ Минстроя России от 07.02.2025 №69/пр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</si>
  <si>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</si>
  <si>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25.02.2025 № 10314-ИФ/09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</si>
  <si>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</si>
  <si>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Министерства строительства Новосибирской области от 11.03.2024 № 52-НПА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</si>
  <si>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</si>
  <si>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</si>
  <si>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54. Новосибирская область</t>
  </si>
  <si>
    <t xml:space="preserve">Наименование зоны субъекта Российской Федерации </t>
  </si>
  <si>
    <t>Новосибирская область (1 зона)</t>
  </si>
  <si>
    <t>Благоустройство дворовых территорий многоквартирных домов, территорий общего пользования на территории города Новосибирска, по адресу: ул. Петухова, 74</t>
  </si>
  <si>
    <t>(наименование стройки)</t>
  </si>
  <si>
    <t>(наименование объекта капитального строительства)</t>
  </si>
  <si>
    <t>ЛОКАЛЬНЫЙ СМЕТНЫЙ РАСЧЕТ (СМЕТА) № 02-01-01</t>
  </si>
  <si>
    <t>Обустройство песчаного основания детских и спортивных площадок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</si>
  <si>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</si>
  <si>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</si>
  <si>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</si>
  <si>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</si>
  <si>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</si>
  <si>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</si>
  <si>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</si>
  <si>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 квартал 2025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</si>
  <si>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</si>
  <si>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</si>
  <si>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</si>
  <si>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</si>
  <si>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</si>
  <si>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</si>
  <si>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</si>
  <si>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</si>
  <si>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</si>
  <si>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</si>
  <si>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</si>
  <si>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</si>
  <si>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</si>
  <si>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</si>
  <si>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</si>
  <si>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</si>
  <si>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</si>
  <si>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</si>
  <si>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</si>
  <si>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</si>
  <si>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</si>
  <si>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</si>
  <si>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</si>
  <si>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</si>
  <si>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</si>
  <si>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Обустройство песчаного основания детских и спортивных площадок – 100 и 60 м2 (под плитку 40мм)</t>
  </si>
  <si>
    <t>Разборка</t>
  </si>
  <si>
    <t>1</t>
  </si>
  <si>
    <t>ГЭСН01-01-030-02</t>
  </si>
  <si>
    <t>Разработка грунта с перемещением до 10 м бульдозерами мощностью: 59 кВт (80 л.с.), группа грунтов 2</t>
  </si>
  <si>
    <t>1000 м3</t>
  </si>
  <si>
    <t>2</t>
  </si>
  <si>
    <t>ЭМ</t>
  </si>
  <si>
    <t>ОТм(ЗТм)</t>
  </si>
  <si>
    <t>чел.-ч</t>
  </si>
  <si>
    <t>91.01.01-034</t>
  </si>
  <si>
    <t>Бульдозеры, мощность 59 кВт (80 л.с.)</t>
  </si>
  <si>
    <t>маш.-ч</t>
  </si>
  <si>
    <t>4-100-050</t>
  </si>
  <si>
    <t xml:space="preserve">ОТм(Зтм) Средний разряд машинистов 5 </t>
  </si>
  <si>
    <t>Итого прямые затраты</t>
  </si>
  <si>
    <t>ФОТ</t>
  </si>
  <si>
    <t>Пр/812-001.1-1</t>
  </si>
  <si>
    <t>НР Земляные работы, выполняемые механизированным способом</t>
  </si>
  <si>
    <t>%</t>
  </si>
  <si>
    <t>Пр/774-001.1</t>
  </si>
  <si>
    <t>СП Земляные работы, выполняемые механизированным способом</t>
  </si>
  <si>
    <t>Всего по позиции</t>
  </si>
  <si>
    <t>ГЭСН09-08-001-01</t>
  </si>
  <si>
    <t>Разборка детского оборудования</t>
  </si>
  <si>
    <t>100 шт</t>
  </si>
  <si>
    <t>571/пр_2022_п.83_т.2_стр.4_стб.3</t>
  </si>
  <si>
    <t>Демонтаж (разборка) металлических, металлокомпозитных, композитных конструкций ОЗП=0,7; ЭМ=0,7 к расх.; ЗПМ=0,7; МАТ=0 к расх.; ТЗ=0,7; ТЗМ=0,7</t>
  </si>
  <si>
    <t>ОТ(ЗТ)</t>
  </si>
  <si>
    <t>1-100-30</t>
  </si>
  <si>
    <t>Средний разряд работы 3,0</t>
  </si>
  <si>
    <t>91.04.01-031</t>
  </si>
  <si>
    <t>Машины бурильно-крановые на автомобильном ходу, диаметр бурения до 800 мм, глубина бурения до 5 м</t>
  </si>
  <si>
    <t>91.14.01-003</t>
  </si>
  <si>
    <t>Автобетоносмесители, объем барабана 6 м3</t>
  </si>
  <si>
    <t>91.14.02-001</t>
  </si>
  <si>
    <t>Автомобили бортовые, грузоподъемность до 5 т</t>
  </si>
  <si>
    <t>4-100-040</t>
  </si>
  <si>
    <t xml:space="preserve">ОТм(Зтм) Средний разряд машинистов 4 </t>
  </si>
  <si>
    <t>4</t>
  </si>
  <si>
    <t>М</t>
  </si>
  <si>
    <t>11.1.03.01-0001</t>
  </si>
  <si>
    <t>Бруски строганные хвойных пород (сосна, ель), размеры 50х50 мм, сорт АВ</t>
  </si>
  <si>
    <t>м3</t>
  </si>
  <si>
    <t>Н</t>
  </si>
  <si>
    <t>04.1.02.05</t>
  </si>
  <si>
    <t>Смеси бетонные тяжелого бетона</t>
  </si>
  <si>
    <t>07.2.07.11</t>
  </si>
  <si>
    <t>Стойки металлические опорные</t>
  </si>
  <si>
    <t>шт</t>
  </si>
  <si>
    <t>Пр/812-009.0-1</t>
  </si>
  <si>
    <t>НР Строительные металлические конструкции</t>
  </si>
  <si>
    <t>Пр/774-009.0</t>
  </si>
  <si>
    <t>СП Строительные металлические конструкции</t>
  </si>
  <si>
    <t>Устройство основания</t>
  </si>
  <si>
    <t>3</t>
  </si>
  <si>
    <t>ГЭСН27-04-001-04</t>
  </si>
  <si>
    <t>Устройство подстилающих и выравнивающих слоев оснований: из щебня</t>
  </si>
  <si>
    <t>100 м3</t>
  </si>
  <si>
    <t>Прил.27.3 п.3.5</t>
  </si>
  <si>
    <t>Укатка катками каменных материалов с пределом прочности на сжатие, мПа (кгс/см2): св. 68,6 (700) до 98,1 (1000) ЭМ=0,8 к расх.; ЗПМ=0,8; ТЗМ=0,8</t>
  </si>
  <si>
    <t>1-100-23</t>
  </si>
  <si>
    <t>Средний разряд работы 2,3</t>
  </si>
  <si>
    <t>91.01.01-035</t>
  </si>
  <si>
    <t>Бульдозеры, мощность 79 кВт (108 л.с.)</t>
  </si>
  <si>
    <t>4-100-060</t>
  </si>
  <si>
    <t xml:space="preserve">ОТм(Зтм) Средний разряд машинистов 6 </t>
  </si>
  <si>
    <t>91.01.02-004</t>
  </si>
  <si>
    <t>Автогрейдеры среднего типа, мощность 99 кВт (135 л.с.)</t>
  </si>
  <si>
    <t>91.06.05-011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</si>
  <si>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</si>
  <si>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91.08.03-030</t>
  </si>
  <si>
    <t>Катки самоходные пневмоколесные статические, масса 30 т</t>
  </si>
  <si>
    <t>91.13.01-038</t>
  </si>
  <si>
    <t>Машины поливомоечные, вместимость цистерны 6 м3</t>
  </si>
  <si>
    <t>01.7.03.01-0001</t>
  </si>
  <si>
    <t>Вода</t>
  </si>
  <si>
    <t>П,Н</t>
  </si>
  <si>
    <t>02.2.05.04</t>
  </si>
  <si>
    <t>Щебень из плотных горных пород</t>
  </si>
  <si>
    <t>Пр/812-021.0-1</t>
  </si>
  <si>
    <t>НР Автомобильные дороги</t>
  </si>
  <si>
    <t>Пр/774-021.0</t>
  </si>
  <si>
    <t>СП Автомобильные дороги</t>
  </si>
  <si>
    <t>ФСБЦ-02.2.05.04-2026</t>
  </si>
  <si>
    <t>Щебень из плотных горных пород для строительных работ М 800, фракция 5(3)-20 мм</t>
  </si>
  <si>
    <t>5</t>
  </si>
  <si>
    <t>ГЭСН27-04-016-06</t>
  </si>
  <si>
    <t>Устройство прослойки из нетканого синтетического материала (НСМ) при укреплении откосов: неподтопляемой</t>
  </si>
  <si>
    <t>1000 м2</t>
  </si>
  <si>
    <t>1-100-22</t>
  </si>
  <si>
    <t>Средний разряд работы 2,2</t>
  </si>
  <si>
    <t>08.1.02.11-0001</t>
  </si>
  <si>
    <t>Поковки из квадратных заготовок, масса 1,5-4,5 кг</t>
  </si>
  <si>
    <t>т</t>
  </si>
  <si>
    <t>01.7.12.05-1018</t>
  </si>
  <si>
    <t>Геополотно нетканое полипропиленовое, иглопробивное, термоскрепленное, поверхностная плотность 550 г/м2</t>
  </si>
  <si>
    <t>м2</t>
  </si>
  <si>
    <t>6</t>
  </si>
  <si>
    <t>ФСБЦ-01.7.12.05-0053</t>
  </si>
  <si>
    <t>Геополотно нетканое полиэфирное, иглопробивное, поверхностная плотность 200 г/м2</t>
  </si>
  <si>
    <t>7</t>
  </si>
  <si>
    <t>ГЭСН27-04-001-01</t>
  </si>
  <si>
    <t>Устройство подстилающих и выравнивающих слоев оснований: из песка</t>
  </si>
  <si>
    <t>02.3.01.02</t>
  </si>
  <si>
    <t>Песок для строительных работ природный</t>
  </si>
  <si>
    <t>8</t>
  </si>
  <si>
    <t>ФСБЦ-02.3.01.02-1118</t>
  </si>
  <si>
    <t>Песок природный для строительных работ II класс, средний</t>
  </si>
  <si>
    <t>9</t>
  </si>
  <si>
    <t>ГЭСН27-07-010-02</t>
  </si>
  <si>
    <t>Устройство покрытий спортивных и детских площадок из плиток на основе резиновой крошки: на соединительные элементы</t>
  </si>
  <si>
    <t>100 м2</t>
  </si>
  <si>
    <t>1-100-32</t>
  </si>
  <si>
    <t>Средний разряд работы 3,2</t>
  </si>
  <si>
    <t>01.7.19.18</t>
  </si>
  <si>
    <t>Плитки из резиновой крошки</t>
  </si>
  <si>
    <t>Пр/812-021.1-1</t>
  </si>
  <si>
    <t>НР Устройство покрытий дорожек, тротуаров, мостовых и площадок и прочее</t>
  </si>
  <si>
    <t>Пр/774-021.1</t>
  </si>
  <si>
    <t>СП Устройство покрытий дорожек, тротуаров, мостовых и площадок и прочее</t>
  </si>
  <si>
    <t>10</t>
  </si>
  <si>
    <t>ТЦ_01.7.19.18_54_5405975082_15.04.2025_02_1</t>
  </si>
  <si>
    <t>Плитка  из резиновой крошки двух фракций с добавлением цветных красителей и клея, спресованная  при помощи гидравлического пресса. 500х500х40 мм</t>
  </si>
  <si>
    <t>кв.м.</t>
  </si>
  <si>
    <t>Устройство бортовых камней</t>
  </si>
  <si>
    <t>11</t>
  </si>
  <si>
    <t>ГЭСН27-02-010-09</t>
  </si>
  <si>
    <t>Установка бортовых камней бетонных газонных и садовых: при других видах покрытий</t>
  </si>
  <si>
    <t>100 м</t>
  </si>
  <si>
    <t>2-100-02</t>
  </si>
  <si>
    <t>Рабочий 2 разряда</t>
  </si>
  <si>
    <t>2-100-03</t>
  </si>
  <si>
    <t>Рабочий 3 разряда</t>
  </si>
  <si>
    <t>2-100-04</t>
  </si>
  <si>
    <t>Рабочий 4 разряда</t>
  </si>
  <si>
    <t>91.05.13-003</t>
  </si>
  <si>
    <t>Автомобили бортовые, грузоподъемность до 6 т, с краном-манипулятором, грузоподъемность 1,5 т</t>
  </si>
  <si>
    <t>91.06.05-060</t>
  </si>
  <si>
    <t>Погрузчики одноковшовые универсальные фронтальные пневмоколесные, номинальная вместимость основного ковша 0,46 м3, грузоподъемность 1 т</t>
  </si>
  <si>
    <t>01.7.15.06-0111</t>
  </si>
  <si>
    <t>Гвозди строительные</t>
  </si>
  <si>
    <t>04.1.02.04-0006</t>
  </si>
  <si>
    <t>Смеси бетонные тяжелого бетона (БСТ) для транспортного строительства, класс В15 (М200)</t>
  </si>
  <si>
    <t>04.3.01.09-0014</t>
  </si>
  <si>
    <t>Раствор готовый кладочный, цементный, М100</t>
  </si>
  <si>
    <t>11.1.03.06-0070</t>
  </si>
  <si>
    <t>Доска обрезная хвойных пород, естественной влажности, длина 2-6,5 м, ширина 100-250 мм, толщина 25 мм, сорт II</t>
  </si>
  <si>
    <t>05.2.03.04</t>
  </si>
  <si>
    <t>Камни бортовые бетонные</t>
  </si>
  <si>
    <t>12</t>
  </si>
  <si>
    <t>ФСБЦ-05.2.03.03-0011</t>
  </si>
  <si>
    <t>Камни бортовые бетонные марки БР, БВ, бетон В22,5 (М300)</t>
  </si>
  <si>
    <t>13</t>
  </si>
  <si>
    <t>ГЭСН01-02-061-01</t>
  </si>
  <si>
    <t>Засыпка вручную траншей, пазух котлованов и ям, группа грунтов: 1</t>
  </si>
  <si>
    <t>1-100-15</t>
  </si>
  <si>
    <t>Средний разряд работы 1,5</t>
  </si>
  <si>
    <t>Пр/812-001.2-1</t>
  </si>
  <si>
    <t>НР Земляные работы, выполняемые ручным способом</t>
  </si>
  <si>
    <t>Пр/774-001.2</t>
  </si>
  <si>
    <t>СП Земляные работы, выполняемые ручным способом</t>
  </si>
  <si>
    <t>Восстановление растительного слоя вдоль бортового камня</t>
  </si>
  <si>
    <t>14</t>
  </si>
  <si>
    <t>Засыпка вручную траншей, пазух котлованов и ям, группа грунтов: 1 (восстанавливаемый растительный слой  h=0,15 м )</t>
  </si>
  <si>
    <t>15</t>
  </si>
  <si>
    <t>ФСБЦ-16.2.01.02-0002</t>
  </si>
  <si>
    <t>Земля растительная механизированной заготовки</t>
  </si>
  <si>
    <t>Погрузка и вывоз мусора</t>
  </si>
  <si>
    <t>16</t>
  </si>
  <si>
    <t>47-1</t>
  </si>
  <si>
    <t>Погрузка в автотранспортное средство: Мусор строительный с погрузкой вручную</t>
  </si>
  <si>
    <t>17</t>
  </si>
  <si>
    <t>49-1</t>
  </si>
  <si>
    <t>Погрузка в автотранспортное средство: Мусор строительный с погрузкой экскаваторами емкостью ковша до 0,5 м3</t>
  </si>
  <si>
    <t>18</t>
  </si>
  <si>
    <t>02-15-1-01-0008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</si>
  <si>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8 км</t>
  </si>
  <si>
    <t>Итоги по разделу 1 Обустройство песчаного основания детских и спортивных площадок – 100 и 60 м2 (под плитку 40мм) 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</si>
  <si>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</si>
  <si>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</si>
  <si>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</si>
  <si>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</si>
  <si>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</si>
  <si>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</si>
  <si>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          Перевозка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</si>
  <si>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</si>
  <si>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</si>
  <si>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</si>
  <si>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</si>
  <si>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</si>
  <si>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</si>
  <si>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</si>
  <si>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</si>
  <si>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</si>
  <si>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Перевозка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</si>
  <si>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</si>
  <si>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</si>
  <si>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</si>
  <si>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 Всего по разделу 1 Обустройство песчаного основания детских и спортивных площадок – 100 и 60 м2 (под плитку 40мм)</t>
  </si>
  <si>
    <t xml:space="preserve">     справочно:</t>
  </si>
  <si>
    <t xml:space="preserve">          Материальные ресурсы, отсутствующие в ФРСН</t>
  </si>
  <si>
    <t xml:space="preserve">          Затраты труда рабочих</t>
  </si>
  <si>
    <t>107,91393</t>
  </si>
  <si>
    <t xml:space="preserve">          Затраты труда машинистов</t>
  </si>
  <si>
    <t>8,71056</t>
  </si>
  <si>
    <t>Итоги по смете:</t>
  </si>
  <si>
    <t xml:space="preserve">     НДС 20%</t>
  </si>
  <si>
    <t>ВСЕГО по смете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</si>
  <si>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</si>
  <si>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</si>
  <si>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</si>
  <si>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</si>
  <si>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</si>
  <si>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</si>
  <si>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Расчет начальной (максимальной) цены контракта, цены Контракта (Н(М)ЦК) методом сопоставимых рыночных цен (анализа рынка)</t>
  </si>
  <si>
    <t>№</t>
  </si>
  <si>
    <t xml:space="preserve">Наименование </t>
  </si>
  <si>
    <t>Ед. изм по ОКЕИ</t>
  </si>
  <si>
    <t>Кол-во</t>
  </si>
  <si>
    <t>Ценовая информация (коммерч. предложения, сведения из реестра контрактов, иная)  (руб./ед.изм.)</t>
  </si>
  <si>
    <t>Однородность совокупности значений выявленных цен, используемых в расчете Н(М)ЦК</t>
  </si>
  <si>
    <t>Н(М)ЦК, определяемая методом сопоставимых рыночных цен (анализа рынка)*</t>
  </si>
  <si>
    <t>Коммерческое предложение №1</t>
  </si>
  <si>
    <t xml:space="preserve">Коммерческое предложение №2                                                      </t>
  </si>
  <si>
    <t xml:space="preserve">Коммерческое предложение №3                                                                  </t>
  </si>
  <si>
    <t>Количество предложений и иных источников                             информации</t>
  </si>
  <si>
    <t>Среднее квадратичное отклонение</t>
  </si>
  <si>
    <t>Цена за единицу изм. (руб.)</t>
  </si>
  <si>
    <t>Н(М)ЦК с учетом округления цены за единицу                           (руб.)</t>
  </si>
  <si>
    <t>шт.</t>
  </si>
  <si>
    <t>Карусель</t>
  </si>
  <si>
    <t>Итого:</t>
  </si>
  <si>
    <t>Обустройство площадки ЛСР (Приложение 3)</t>
  </si>
  <si>
    <t>усл. Ед.</t>
  </si>
  <si>
    <t>Всего:</t>
  </si>
  <si>
    <t xml:space="preserve">* При определении Н(М)ЦК, контракта Заказчиком применяется Приказ Минэкономразвития России от 02.10.2013 N 567 "Об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исполнителем)". Данный Приказ не учитывает, что применение утвержденных формул определения Н(М)ЦК, может привести к формированию цены контракта и цены за единицу товара (работы, услуги) с дробными значениями (количество знаков после запятой превышает 2). Программное обеспечение ЕИС не позволяет проводить операции с такими значениями. Поэтому в случае необходимости Заказчиком применяется округление таких показателей согласно принятым математическим правилам.
</t>
  </si>
  <si>
    <r>
      <t xml:space="preserve">Средняя арифметическая цена за единицу     </t>
    </r>
    <r>
      <rPr>
        <b/>
        <i/>
        <sz val="9"/>
        <color indexed="8"/>
        <rFont val="Times New Roman"/>
        <family val="1"/>
        <charset val="204"/>
      </rPr>
      <t xml:space="preserve">&lt;ц&gt; </t>
    </r>
  </si>
  <si>
    <r>
      <t xml:space="preserve">коэффициент вариации цен V (%)           </t>
    </r>
    <r>
      <rPr>
        <i/>
        <sz val="9"/>
        <color indexed="8"/>
        <rFont val="Times New Roman"/>
        <family val="1"/>
        <charset val="204"/>
      </rPr>
      <t xml:space="preserve">            (не должен превышать 33%)</t>
    </r>
  </si>
  <si>
    <r>
      <rPr>
        <b/>
        <sz val="9"/>
        <color indexed="8"/>
        <rFont val="Times New Roman"/>
        <family val="1"/>
        <charset val="204"/>
      </rPr>
      <t>Расчет Н(М)ЦК по формуле</t>
    </r>
    <r>
      <rPr>
        <sz val="9"/>
        <color indexed="8"/>
        <rFont val="Times New Roman"/>
        <family val="1"/>
        <charset val="204"/>
      </rPr>
      <t xml:space="preserve">  (v - количество (объем) закупаемого товара (работы, услуги);
n - количество значений, используемых в расчете;
i - номер источника ценовой информации;
     </t>
    </r>
    <r>
      <rPr>
        <i/>
        <sz val="9"/>
        <color indexed="8"/>
        <rFont val="Times New Roman"/>
        <family val="1"/>
        <charset val="204"/>
      </rPr>
      <t>ц</t>
    </r>
    <r>
      <rPr>
        <i/>
        <vertAlign val="subscript"/>
        <sz val="9"/>
        <color indexed="8"/>
        <rFont val="Times New Roman"/>
        <family val="1"/>
        <charset val="204"/>
      </rPr>
      <t>i</t>
    </r>
    <r>
      <rPr>
        <sz val="9"/>
        <color indexed="8"/>
        <rFont val="Times New Roman"/>
        <family val="1"/>
        <charset val="204"/>
      </rPr>
      <t>- цена единицы)</t>
    </r>
  </si>
  <si>
    <t>Обустройство пплощадки (ул. Горбаня, 20)</t>
  </si>
  <si>
    <r>
      <t>Теннисный стол</t>
    </r>
    <r>
      <rPr>
        <sz val="14"/>
        <color indexed="8"/>
        <rFont val="Times New Roman"/>
        <family val="1"/>
        <charset val="204"/>
      </rPr>
      <t xml:space="preserve"> </t>
    </r>
  </si>
  <si>
    <t>Воркаут брусья</t>
  </si>
  <si>
    <t>Качалка на пружине «Скорая»</t>
  </si>
  <si>
    <t>Воркаут "Лавка для пресса"</t>
  </si>
  <si>
    <t xml:space="preserve">Тренажер уличный силовой «Жим ногами»  </t>
  </si>
  <si>
    <t>Спортивный комплекс "Базовый лагерь"</t>
  </si>
  <si>
    <t>Тренажер «Горизонтальная тяга»</t>
  </si>
  <si>
    <t xml:space="preserve">Качели  </t>
  </si>
  <si>
    <t>Приложение № 2/2 к извещению                                                   к МК №___/25 от ______ 2025 г.</t>
  </si>
  <si>
    <t>Приложение 2/1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</si>
</sst>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"/>
    <numFmt numFmtId="166" formatCode="0.00000"/>
    <numFmt numFmtId="167" formatCode="0.0000"/>
    <numFmt numFmtId="168" formatCode="0.000000"/>
  </numFmts>
  <fonts count="3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color rgb="FF000000"/>
      <name val="Arial"/>
      <charset val="204"/>
    </font>
    <font>
      <i/>
      <sz val="8"/>
      <color rgb="FFFFFFFF"/>
      <name val="Arial"/>
      <charset val="204"/>
    </font>
    <font>
      <b/>
      <sz val="8"/>
      <color rgb="FFFFFFFF"/>
      <name val="Arial"/>
      <charset val="204"/>
    </font>
    <font>
      <i/>
      <sz val="8"/>
      <color rgb="FF7F7F7F"/>
      <name val="Arial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vertAlign val="subscript"/>
      <sz val="9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2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>
      <alignment horizontal="right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/>
    </xf>
    <xf numFmtId="2" fontId="3" fillId="0" borderId="0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7" fillId="0" borderId="5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164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6" fillId="0" borderId="3" xfId="0" applyNumberFormat="1" applyFont="1" applyFill="1" applyBorder="1" applyAlignment="1" applyProtection="1">
      <alignment horizontal="right" vertical="top" wrapText="1"/>
    </xf>
    <xf numFmtId="0" fontId="7" fillId="0" borderId="6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2" fontId="3" fillId="0" borderId="8" xfId="0" applyNumberFormat="1" applyFont="1" applyFill="1" applyBorder="1" applyAlignment="1" applyProtection="1">
      <alignment horizontal="right" vertical="top" wrapText="1"/>
    </xf>
    <xf numFmtId="164" fontId="3" fillId="0" borderId="0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/>
    <xf numFmtId="49" fontId="3" fillId="0" borderId="7" xfId="0" applyNumberFormat="1" applyFont="1" applyFill="1" applyBorder="1" applyAlignment="1" applyProtection="1">
      <alignment horizontal="right" vertical="top" wrapText="1"/>
    </xf>
    <xf numFmtId="2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6" xfId="0" applyNumberFormat="1" applyFont="1" applyFill="1" applyBorder="1" applyAlignment="1" applyProtection="1">
      <alignment horizontal="right" vertical="top" wrapText="1"/>
    </xf>
    <xf numFmtId="1" fontId="3" fillId="0" borderId="0" xfId="0" applyNumberFormat="1" applyFont="1" applyFill="1" applyBorder="1" applyAlignment="1" applyProtection="1">
      <alignment horizontal="center" vertical="top"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2" fontId="7" fillId="0" borderId="6" xfId="0" applyNumberFormat="1" applyFont="1" applyFill="1" applyBorder="1" applyAlignment="1" applyProtection="1">
      <alignment horizontal="right" vertical="top" wrapText="1"/>
    </xf>
    <xf numFmtId="49" fontId="7" fillId="0" borderId="9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0" fontId="7" fillId="0" borderId="10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49" fontId="1" fillId="0" borderId="7" xfId="0" applyNumberFormat="1" applyFont="1" applyFill="1" applyBorder="1" applyAlignment="1" applyProtection="1">
      <alignment vertical="center" wrapText="1"/>
    </xf>
    <xf numFmtId="166" fontId="3" fillId="0" borderId="0" xfId="0" applyNumberFormat="1" applyFont="1" applyFill="1" applyBorder="1" applyAlignment="1" applyProtection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9" fontId="4" fillId="0" borderId="7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Fill="1" applyBorder="1" applyAlignment="1" applyProtection="1">
      <alignment horizontal="center" vertical="top" wrapText="1"/>
    </xf>
    <xf numFmtId="1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8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167" fontId="3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" fontId="6" fillId="0" borderId="3" xfId="0" applyNumberFormat="1" applyFont="1" applyFill="1" applyBorder="1" applyAlignment="1" applyProtection="1">
      <alignment horizontal="right" vertical="top" wrapText="1"/>
    </xf>
    <xf numFmtId="168" fontId="3" fillId="0" borderId="0" xfId="0" applyNumberFormat="1" applyFont="1" applyFill="1" applyBorder="1" applyAlignment="1" applyProtection="1">
      <alignment horizontal="center" vertical="top" wrapText="1"/>
    </xf>
    <xf numFmtId="2" fontId="6" fillId="0" borderId="3" xfId="0" applyNumberFormat="1" applyFont="1" applyFill="1" applyBorder="1" applyAlignment="1" applyProtection="1">
      <alignment horizontal="right" vertical="top" wrapText="1"/>
    </xf>
    <xf numFmtId="165" fontId="7" fillId="0" borderId="3" xfId="0" applyNumberFormat="1" applyFont="1" applyFill="1" applyBorder="1" applyAlignment="1" applyProtection="1">
      <alignment horizontal="center" vertical="top" wrapText="1"/>
    </xf>
    <xf numFmtId="165" fontId="4" fillId="0" borderId="0" xfId="0" applyNumberFormat="1" applyFont="1" applyFill="1" applyBorder="1" applyAlignment="1" applyProtection="1">
      <alignment horizontal="center" vertical="top" wrapText="1"/>
    </xf>
    <xf numFmtId="164" fontId="4" fillId="0" borderId="0" xfId="0" applyNumberFormat="1" applyFont="1" applyFill="1" applyBorder="1" applyAlignment="1" applyProtection="1">
      <alignment horizontal="center" vertical="top" wrapText="1"/>
    </xf>
    <xf numFmtId="167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vertical="top" wrapText="1"/>
    </xf>
    <xf numFmtId="49" fontId="6" fillId="0" borderId="10" xfId="0" applyNumberFormat="1" applyFont="1" applyFill="1" applyBorder="1" applyAlignment="1" applyProtection="1">
      <alignment horizontal="right" vertical="top" wrapText="1"/>
    </xf>
    <xf numFmtId="2" fontId="9" fillId="0" borderId="0" xfId="0" applyNumberFormat="1" applyFont="1" applyFill="1" applyBorder="1" applyAlignment="1" applyProtection="1">
      <alignment horizontal="center" vertical="top"/>
    </xf>
    <xf numFmtId="3" fontId="9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0" fontId="7" fillId="0" borderId="8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0" fontId="1" fillId="0" borderId="8" xfId="0" applyNumberFormat="1" applyFont="1" applyFill="1" applyBorder="1" applyAlignment="1" applyProtection="1">
      <alignment horizontal="right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49" fontId="7" fillId="0" borderId="8" xfId="0" applyNumberFormat="1" applyFont="1" applyFill="1" applyBorder="1" applyAlignment="1" applyProtection="1">
      <alignment vertical="top" wrapText="1"/>
    </xf>
    <xf numFmtId="49" fontId="1" fillId="0" borderId="9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vertical="top" wrapText="1"/>
    </xf>
    <xf numFmtId="0" fontId="1" fillId="0" borderId="10" xfId="0" applyNumberFormat="1" applyFont="1" applyFill="1" applyBorder="1" applyAlignment="1" applyProtection="1">
      <alignment vertical="top" wrapText="1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49" fontId="10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vertical="center"/>
    </xf>
    <xf numFmtId="4" fontId="7" fillId="0" borderId="1" xfId="0" applyNumberFormat="1" applyFont="1" applyFill="1" applyBorder="1" applyAlignment="1" applyProtection="1">
      <alignment horizontal="right" vertical="top"/>
    </xf>
    <xf numFmtId="2" fontId="7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/>
    <xf numFmtId="3" fontId="7" fillId="0" borderId="1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0" fontId="11" fillId="0" borderId="0" xfId="0" applyFont="1"/>
    <xf numFmtId="0" fontId="13" fillId="3" borderId="1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center" vertical="center" wrapText="1"/>
    </xf>
    <xf numFmtId="4" fontId="16" fillId="3" borderId="12" xfId="0" applyNumberFormat="1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2" fontId="18" fillId="3" borderId="4" xfId="0" applyNumberFormat="1" applyFont="1" applyFill="1" applyBorder="1" applyAlignment="1">
      <alignment horizontal="center" vertical="center" wrapText="1"/>
    </xf>
    <xf numFmtId="167" fontId="19" fillId="3" borderId="4" xfId="0" applyNumberFormat="1" applyFont="1" applyFill="1" applyBorder="1" applyAlignment="1">
      <alignment horizontal="center" vertical="center"/>
    </xf>
    <xf numFmtId="10" fontId="19" fillId="3" borderId="4" xfId="0" applyNumberFormat="1" applyFont="1" applyFill="1" applyBorder="1" applyAlignment="1">
      <alignment horizontal="center" vertical="center"/>
    </xf>
    <xf numFmtId="4" fontId="19" fillId="3" borderId="4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0" fontId="20" fillId="3" borderId="4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horizontal="center" vertical="center" wrapText="1"/>
    </xf>
    <xf numFmtId="2" fontId="11" fillId="3" borderId="0" xfId="0" applyNumberFormat="1" applyFont="1" applyFill="1" applyBorder="1" applyAlignment="1">
      <alignment horizontal="center" vertical="center" wrapText="1"/>
    </xf>
    <xf numFmtId="1" fontId="11" fillId="3" borderId="0" xfId="0" applyNumberFormat="1" applyFont="1" applyFill="1" applyBorder="1" applyAlignment="1">
      <alignment horizontal="center" vertical="center" wrapText="1"/>
    </xf>
    <xf numFmtId="166" fontId="11" fillId="3" borderId="0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10" fontId="11" fillId="3" borderId="0" xfId="0" applyNumberFormat="1" applyFont="1" applyFill="1" applyBorder="1" applyAlignment="1">
      <alignment horizontal="center" vertical="center"/>
    </xf>
    <xf numFmtId="2" fontId="13" fillId="3" borderId="15" xfId="0" applyNumberFormat="1" applyFont="1" applyFill="1" applyBorder="1" applyAlignment="1">
      <alignment horizontal="center" vertical="center" wrapText="1"/>
    </xf>
    <xf numFmtId="4" fontId="21" fillId="3" borderId="15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top"/>
    </xf>
    <xf numFmtId="0" fontId="11" fillId="3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2" fontId="13" fillId="3" borderId="4" xfId="0" applyNumberFormat="1" applyFont="1" applyFill="1" applyBorder="1" applyAlignment="1">
      <alignment horizontal="center" vertical="center" wrapText="1"/>
    </xf>
    <xf numFmtId="4" fontId="13" fillId="3" borderId="4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vertical="center" wrapText="1"/>
    </xf>
    <xf numFmtId="0" fontId="22" fillId="3" borderId="0" xfId="0" applyNumberFormat="1" applyFont="1" applyFill="1" applyBorder="1" applyAlignment="1">
      <alignment horizontal="center" vertical="center" wrapText="1"/>
    </xf>
    <xf numFmtId="2" fontId="13" fillId="3" borderId="0" xfId="0" applyNumberFormat="1" applyFont="1" applyFill="1" applyBorder="1" applyAlignment="1">
      <alignment horizontal="center" vertical="center" wrapText="1"/>
    </xf>
    <xf numFmtId="4" fontId="13" fillId="3" borderId="0" xfId="0" applyNumberFormat="1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textRotation="90" wrapText="1"/>
    </xf>
    <xf numFmtId="0" fontId="21" fillId="0" borderId="13" xfId="0" applyFont="1" applyFill="1" applyBorder="1" applyAlignment="1">
      <alignment horizontal="center" vertical="center" textRotation="90" wrapText="1"/>
    </xf>
    <xf numFmtId="0" fontId="21" fillId="0" borderId="6" xfId="0" applyFont="1" applyBorder="1" applyAlignment="1">
      <alignment horizontal="center" vertical="center" textRotation="90" wrapText="1"/>
    </xf>
    <xf numFmtId="0" fontId="21" fillId="0" borderId="4" xfId="0" applyFont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center" textRotation="90" wrapText="1"/>
    </xf>
    <xf numFmtId="0" fontId="13" fillId="3" borderId="4" xfId="0" applyFont="1" applyFill="1" applyBorder="1" applyAlignment="1">
      <alignment horizontal="center" vertical="center" wrapText="1"/>
    </xf>
    <xf numFmtId="49" fontId="26" fillId="0" borderId="0" xfId="0" applyNumberFormat="1" applyFont="1" applyFill="1" applyBorder="1" applyAlignment="1" applyProtection="1"/>
    <xf numFmtId="0" fontId="11" fillId="3" borderId="1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top" wrapText="1"/>
    </xf>
    <xf numFmtId="49" fontId="27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textRotation="90" wrapText="1"/>
    </xf>
    <xf numFmtId="0" fontId="21" fillId="0" borderId="14" xfId="0" applyFont="1" applyBorder="1" applyAlignment="1">
      <alignment horizontal="center" vertical="center" textRotation="90" wrapText="1"/>
    </xf>
    <xf numFmtId="0" fontId="21" fillId="0" borderId="15" xfId="0" applyFont="1" applyBorder="1" applyAlignment="1">
      <alignment horizontal="center" vertical="center" textRotation="90" wrapText="1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top" wrapText="1"/>
    </xf>
    <xf numFmtId="2" fontId="21" fillId="0" borderId="2" xfId="0" applyNumberFormat="1" applyFont="1" applyFill="1" applyBorder="1" applyAlignment="1">
      <alignment horizontal="center" vertical="top" wrapText="1"/>
    </xf>
    <xf numFmtId="2" fontId="21" fillId="0" borderId="12" xfId="0" applyNumberFormat="1" applyFont="1" applyFill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/>
    </xf>
    <xf numFmtId="49" fontId="3" fillId="0" borderId="1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11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12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9" fontId="28" fillId="0" borderId="1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wrapText="1"/>
    </xf>
    <xf numFmtId="0" fontId="1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3</xdr:row>
      <xdr:rowOff>962025</xdr:rowOff>
    </xdr:from>
    <xdr:to>
      <xdr:col>11</xdr:col>
      <xdr:colOff>0</xdr:colOff>
      <xdr:row>3</xdr:row>
      <xdr:rowOff>1304925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2238375"/>
          <a:ext cx="10001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</xdr:colOff>
      <xdr:row>3</xdr:row>
      <xdr:rowOff>933450</xdr:rowOff>
    </xdr:from>
    <xdr:to>
      <xdr:col>10</xdr:col>
      <xdr:colOff>19050</xdr:colOff>
      <xdr:row>3</xdr:row>
      <xdr:rowOff>1371600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0" y="2209800"/>
          <a:ext cx="16478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57150</xdr:colOff>
      <xdr:row>3</xdr:row>
      <xdr:rowOff>1695450</xdr:rowOff>
    </xdr:from>
    <xdr:to>
      <xdr:col>11</xdr:col>
      <xdr:colOff>1419225</xdr:colOff>
      <xdr:row>3</xdr:row>
      <xdr:rowOff>2057400</xdr:rowOff>
    </xdr:to>
    <xdr:pic>
      <xdr:nvPicPr>
        <xdr:cNvPr id="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15425" y="2971800"/>
          <a:ext cx="13620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I344"/>
  <sheetViews>
    <sheetView tabSelected="1" workbookViewId="0">
      <selection activeCell="K1" sqref="K1:N1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9.710937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3" width="76.140625" style="3" hidden="1" customWidth="1"/>
    <col min="34" max="43" width="127.28515625" style="3" hidden="1" customWidth="1"/>
    <col min="44" max="49" width="76.140625" style="3" hidden="1" customWidth="1"/>
    <col min="50" max="59" width="127.28515625" style="3" hidden="1" customWidth="1"/>
    <col min="60" max="65" width="76.140625" style="3" hidden="1" customWidth="1"/>
    <col min="66" max="75" width="127.28515625" style="3" hidden="1" customWidth="1"/>
    <col min="76" max="81" width="76.140625" style="3" hidden="1" customWidth="1"/>
    <col min="82" max="91" width="127.28515625" style="3" hidden="1" customWidth="1"/>
    <col min="92" max="97" width="76.140625" style="3" hidden="1" customWidth="1"/>
    <col min="98" max="107" width="127.28515625" style="3" hidden="1" customWidth="1"/>
    <col min="108" max="113" width="76.140625" style="3" hidden="1" customWidth="1"/>
    <col min="114" max="123" width="127.28515625" style="3" hidden="1" customWidth="1"/>
    <col min="124" max="129" width="76.140625" style="3" hidden="1" customWidth="1"/>
    <col min="130" max="139" width="127.28515625" style="3" hidden="1" customWidth="1"/>
    <col min="140" max="187" width="203.42578125" style="3" hidden="1" customWidth="1"/>
    <col min="188" max="192" width="66.42578125" style="3" hidden="1" customWidth="1"/>
    <col min="193" max="196" width="45.7109375" style="3" hidden="1" customWidth="1"/>
    <col min="197" max="198" width="203.42578125" style="3" hidden="1" customWidth="1"/>
    <col min="199" max="209" width="51.85546875" style="3" hidden="1" customWidth="1"/>
    <col min="210" max="210" width="173" style="3" hidden="1" customWidth="1"/>
    <col min="211" max="211" width="51.85546875" style="3" hidden="1" customWidth="1"/>
    <col min="212" max="214" width="156" style="3" hidden="1" customWidth="1"/>
    <col min="215" max="215" width="84.28515625" style="3" hidden="1" customWidth="1"/>
    <col min="216" max="218" width="156" style="3" hidden="1" customWidth="1"/>
    <col min="219" max="219" width="84.28515625" style="3" hidden="1" customWidth="1"/>
    <col min="220" max="225" width="61.140625" style="3" hidden="1" customWidth="1"/>
    <col min="226" max="231" width="82" style="3" hidden="1" customWidth="1"/>
    <col min="232" max="237" width="61.140625" style="3" hidden="1" customWidth="1"/>
    <col min="238" max="243" width="82" style="3" hidden="1" customWidth="1"/>
    <col min="244" max="16384" width="9.140625" style="1"/>
  </cols>
  <sheetData>
    <row r="1" spans="1:14" s="147" customFormat="1" ht="15" customHeight="1" x14ac:dyDescent="0.2">
      <c r="K1" s="194" t="s">
        <v>305</v>
      </c>
      <c r="L1" s="194"/>
      <c r="M1" s="194"/>
      <c r="N1" s="194"/>
    </row>
    <row r="2" spans="1:14" s="147" customFormat="1" ht="18" customHeight="1" x14ac:dyDescent="0.2">
      <c r="A2" s="195" t="s">
        <v>270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</row>
    <row r="3" spans="1:14" s="147" customFormat="1" ht="40.5" customHeight="1" x14ac:dyDescent="0.2">
      <c r="A3" s="196" t="s">
        <v>271</v>
      </c>
      <c r="B3" s="196" t="s">
        <v>272</v>
      </c>
      <c r="C3" s="199" t="s">
        <v>273</v>
      </c>
      <c r="D3" s="199" t="s">
        <v>274</v>
      </c>
      <c r="E3" s="202" t="s">
        <v>275</v>
      </c>
      <c r="F3" s="203"/>
      <c r="G3" s="203"/>
      <c r="H3" s="204"/>
      <c r="I3" s="205" t="s">
        <v>276</v>
      </c>
      <c r="J3" s="206"/>
      <c r="K3" s="207"/>
      <c r="L3" s="208" t="s">
        <v>277</v>
      </c>
      <c r="M3" s="209"/>
      <c r="N3" s="210"/>
    </row>
    <row r="4" spans="1:14" s="147" customFormat="1" ht="184.5" customHeight="1" x14ac:dyDescent="0.2">
      <c r="A4" s="197"/>
      <c r="B4" s="198"/>
      <c r="C4" s="200"/>
      <c r="D4" s="201"/>
      <c r="E4" s="180" t="s">
        <v>278</v>
      </c>
      <c r="F4" s="180" t="s">
        <v>279</v>
      </c>
      <c r="G4" s="180" t="s">
        <v>280</v>
      </c>
      <c r="H4" s="181" t="s">
        <v>281</v>
      </c>
      <c r="I4" s="182" t="s">
        <v>292</v>
      </c>
      <c r="J4" s="183" t="s">
        <v>282</v>
      </c>
      <c r="K4" s="184" t="s">
        <v>293</v>
      </c>
      <c r="L4" s="185" t="s">
        <v>294</v>
      </c>
      <c r="M4" s="186" t="s">
        <v>283</v>
      </c>
      <c r="N4" s="186" t="s">
        <v>284</v>
      </c>
    </row>
    <row r="5" spans="1:14" s="158" customFormat="1" ht="14.25" customHeight="1" x14ac:dyDescent="0.3">
      <c r="A5" s="148">
        <v>1</v>
      </c>
      <c r="B5" s="250" t="s">
        <v>296</v>
      </c>
      <c r="C5" s="173" t="s">
        <v>285</v>
      </c>
      <c r="D5" s="150">
        <v>1</v>
      </c>
      <c r="E5" s="151">
        <v>43000</v>
      </c>
      <c r="F5" s="152">
        <v>45500</v>
      </c>
      <c r="G5" s="152">
        <v>42000</v>
      </c>
      <c r="H5" s="153">
        <v>3</v>
      </c>
      <c r="I5" s="154">
        <f>AVERAGE(E5:G5)</f>
        <v>43500</v>
      </c>
      <c r="J5" s="155">
        <f>STDEV(E5:G5)</f>
        <v>1802.7756377319947</v>
      </c>
      <c r="K5" s="156">
        <f>J5/I5</f>
        <v>4.1443118108781485E-2</v>
      </c>
      <c r="L5" s="157">
        <f>((D5/H5)*(SUM(E5:G5)))</f>
        <v>43500</v>
      </c>
      <c r="M5" s="154">
        <f>L5/D5</f>
        <v>43500</v>
      </c>
      <c r="N5" s="157">
        <f>M5*D5</f>
        <v>43500</v>
      </c>
    </row>
    <row r="6" spans="1:14" s="158" customFormat="1" ht="13.5" customHeight="1" x14ac:dyDescent="0.2">
      <c r="A6" s="148">
        <v>2</v>
      </c>
      <c r="B6" s="149" t="s">
        <v>297</v>
      </c>
      <c r="C6" s="173" t="s">
        <v>285</v>
      </c>
      <c r="D6" s="150">
        <v>1</v>
      </c>
      <c r="E6" s="151">
        <v>91000</v>
      </c>
      <c r="F6" s="152">
        <v>96500</v>
      </c>
      <c r="G6" s="152">
        <v>100655</v>
      </c>
      <c r="H6" s="153">
        <v>3</v>
      </c>
      <c r="I6" s="154">
        <f t="shared" ref="I6:I13" si="0">AVERAGE(E6:G6)</f>
        <v>96051.666666666672</v>
      </c>
      <c r="J6" s="155">
        <f t="shared" ref="J6:J11" si="1">STDEV(E6:G6)</f>
        <v>4843.0887183008872</v>
      </c>
      <c r="K6" s="156">
        <f t="shared" ref="K6:K11" si="2">J6/I6</f>
        <v>5.042170413458958E-2</v>
      </c>
      <c r="L6" s="157">
        <f t="shared" ref="L6:L13" si="3">((D6/H6)*(SUM(E6:G6)))</f>
        <v>96051.666666666657</v>
      </c>
      <c r="M6" s="154">
        <f t="shared" ref="M6:M13" si="4">L6/D6</f>
        <v>96051.666666666657</v>
      </c>
      <c r="N6" s="157">
        <v>96051.67</v>
      </c>
    </row>
    <row r="7" spans="1:14" s="158" customFormat="1" ht="13.5" customHeight="1" x14ac:dyDescent="0.2">
      <c r="A7" s="148">
        <v>3</v>
      </c>
      <c r="B7" s="149" t="s">
        <v>298</v>
      </c>
      <c r="C7" s="173" t="s">
        <v>285</v>
      </c>
      <c r="D7" s="150">
        <v>1</v>
      </c>
      <c r="E7" s="151">
        <v>93000</v>
      </c>
      <c r="F7" s="152">
        <v>98000</v>
      </c>
      <c r="G7" s="152">
        <v>100635</v>
      </c>
      <c r="H7" s="153">
        <v>3</v>
      </c>
      <c r="I7" s="154">
        <f t="shared" si="0"/>
        <v>97211.666666666672</v>
      </c>
      <c r="J7" s="155">
        <f t="shared" si="1"/>
        <v>3878.067602986484</v>
      </c>
      <c r="K7" s="156">
        <f t="shared" si="2"/>
        <v>3.9893026587890519E-2</v>
      </c>
      <c r="L7" s="157">
        <f t="shared" si="3"/>
        <v>97211.666666666657</v>
      </c>
      <c r="M7" s="154">
        <f t="shared" si="4"/>
        <v>97211.666666666657</v>
      </c>
      <c r="N7" s="157">
        <v>97211.67</v>
      </c>
    </row>
    <row r="8" spans="1:14" s="158" customFormat="1" ht="11.25" customHeight="1" x14ac:dyDescent="0.2">
      <c r="A8" s="148">
        <v>4</v>
      </c>
      <c r="B8" s="149" t="s">
        <v>286</v>
      </c>
      <c r="C8" s="173" t="s">
        <v>285</v>
      </c>
      <c r="D8" s="150">
        <v>1</v>
      </c>
      <c r="E8" s="151">
        <v>92600</v>
      </c>
      <c r="F8" s="152">
        <v>95600</v>
      </c>
      <c r="G8" s="152">
        <v>104665</v>
      </c>
      <c r="H8" s="153">
        <v>3</v>
      </c>
      <c r="I8" s="154">
        <f t="shared" si="0"/>
        <v>97621.666666666672</v>
      </c>
      <c r="J8" s="155">
        <f t="shared" si="1"/>
        <v>6281.4336208650111</v>
      </c>
      <c r="K8" s="156">
        <f t="shared" si="2"/>
        <v>6.4344666869018255E-2</v>
      </c>
      <c r="L8" s="157">
        <f t="shared" si="3"/>
        <v>97621.666666666657</v>
      </c>
      <c r="M8" s="154">
        <f t="shared" si="4"/>
        <v>97621.666666666657</v>
      </c>
      <c r="N8" s="157">
        <v>97621.67</v>
      </c>
    </row>
    <row r="9" spans="1:14" s="158" customFormat="1" ht="13.5" customHeight="1" x14ac:dyDescent="0.2">
      <c r="A9" s="148">
        <v>5</v>
      </c>
      <c r="B9" s="149" t="s">
        <v>299</v>
      </c>
      <c r="C9" s="173" t="s">
        <v>285</v>
      </c>
      <c r="D9" s="150">
        <v>1</v>
      </c>
      <c r="E9" s="151">
        <v>94500</v>
      </c>
      <c r="F9" s="152">
        <v>98700</v>
      </c>
      <c r="G9" s="152">
        <v>102655</v>
      </c>
      <c r="H9" s="153">
        <v>3</v>
      </c>
      <c r="I9" s="154">
        <f t="shared" si="0"/>
        <v>98618.333333333328</v>
      </c>
      <c r="J9" s="155">
        <f t="shared" si="1"/>
        <v>4078.1133301237878</v>
      </c>
      <c r="K9" s="156">
        <f t="shared" si="2"/>
        <v>4.1352486827572171E-2</v>
      </c>
      <c r="L9" s="157">
        <f t="shared" si="3"/>
        <v>98618.333333333328</v>
      </c>
      <c r="M9" s="154">
        <f t="shared" si="4"/>
        <v>98618.333333333328</v>
      </c>
      <c r="N9" s="157">
        <f t="shared" ref="N9:N13" si="5">M9*D9</f>
        <v>98618.333333333328</v>
      </c>
    </row>
    <row r="10" spans="1:14" s="158" customFormat="1" ht="11.25" customHeight="1" x14ac:dyDescent="0.2">
      <c r="A10" s="148">
        <v>6</v>
      </c>
      <c r="B10" s="149" t="s">
        <v>300</v>
      </c>
      <c r="C10" s="173" t="s">
        <v>285</v>
      </c>
      <c r="D10" s="150">
        <v>1</v>
      </c>
      <c r="E10" s="151">
        <v>68000</v>
      </c>
      <c r="F10" s="152">
        <v>71341</v>
      </c>
      <c r="G10" s="152">
        <v>74000</v>
      </c>
      <c r="H10" s="153">
        <v>3</v>
      </c>
      <c r="I10" s="154">
        <f t="shared" si="0"/>
        <v>71113.666666666672</v>
      </c>
      <c r="J10" s="155">
        <f t="shared" si="1"/>
        <v>3006.4531151064593</v>
      </c>
      <c r="K10" s="156">
        <f t="shared" si="2"/>
        <v>4.227672761128605E-2</v>
      </c>
      <c r="L10" s="157">
        <f t="shared" si="3"/>
        <v>71113.666666666657</v>
      </c>
      <c r="M10" s="154">
        <f t="shared" si="4"/>
        <v>71113.666666666657</v>
      </c>
      <c r="N10" s="157">
        <v>71113.67</v>
      </c>
    </row>
    <row r="11" spans="1:14" s="158" customFormat="1" ht="12" customHeight="1" x14ac:dyDescent="0.2">
      <c r="A11" s="148">
        <v>7</v>
      </c>
      <c r="B11" s="149" t="s">
        <v>301</v>
      </c>
      <c r="C11" s="173" t="s">
        <v>285</v>
      </c>
      <c r="D11" s="150">
        <v>1</v>
      </c>
      <c r="E11" s="151">
        <v>362000</v>
      </c>
      <c r="F11" s="152">
        <v>370000</v>
      </c>
      <c r="G11" s="152">
        <v>380000</v>
      </c>
      <c r="H11" s="153">
        <v>3</v>
      </c>
      <c r="I11" s="154">
        <f t="shared" si="0"/>
        <v>370666.66666666669</v>
      </c>
      <c r="J11" s="155">
        <f t="shared" si="1"/>
        <v>9018.4995056457883</v>
      </c>
      <c r="K11" s="156">
        <f t="shared" si="2"/>
        <v>2.433048427782137E-2</v>
      </c>
      <c r="L11" s="157">
        <f t="shared" si="3"/>
        <v>370666.66666666663</v>
      </c>
      <c r="M11" s="154">
        <f t="shared" si="4"/>
        <v>370666.66666666663</v>
      </c>
      <c r="N11" s="157">
        <v>370666.67</v>
      </c>
    </row>
    <row r="12" spans="1:14" s="158" customFormat="1" ht="13.5" customHeight="1" x14ac:dyDescent="0.2">
      <c r="A12" s="148">
        <v>8</v>
      </c>
      <c r="B12" s="149" t="s">
        <v>302</v>
      </c>
      <c r="C12" s="173" t="s">
        <v>285</v>
      </c>
      <c r="D12" s="150">
        <v>1</v>
      </c>
      <c r="E12" s="151">
        <v>62000</v>
      </c>
      <c r="F12" s="152">
        <v>63671.4</v>
      </c>
      <c r="G12" s="152">
        <v>63000</v>
      </c>
      <c r="H12" s="153">
        <v>3</v>
      </c>
      <c r="I12" s="154">
        <f>AVERAGE(E12:G12)</f>
        <v>62890.466666666667</v>
      </c>
      <c r="J12" s="155">
        <f>STDEV(E12:G12)</f>
        <v>841.06637867253642</v>
      </c>
      <c r="K12" s="156">
        <f>J12/I12</f>
        <v>1.3373511491501145E-2</v>
      </c>
      <c r="L12" s="157">
        <f t="shared" si="3"/>
        <v>62890.46666666666</v>
      </c>
      <c r="M12" s="154">
        <f t="shared" si="4"/>
        <v>62890.46666666666</v>
      </c>
      <c r="N12" s="157">
        <f t="shared" si="5"/>
        <v>62890.46666666666</v>
      </c>
    </row>
    <row r="13" spans="1:14" s="158" customFormat="1" ht="27.75" customHeight="1" x14ac:dyDescent="0.2">
      <c r="A13" s="148">
        <v>9</v>
      </c>
      <c r="B13" s="159" t="s">
        <v>303</v>
      </c>
      <c r="C13" s="173" t="s">
        <v>285</v>
      </c>
      <c r="D13" s="150">
        <v>1</v>
      </c>
      <c r="E13" s="151">
        <v>89000</v>
      </c>
      <c r="F13" s="152">
        <v>92000</v>
      </c>
      <c r="G13" s="152">
        <v>104665</v>
      </c>
      <c r="H13" s="153">
        <v>3</v>
      </c>
      <c r="I13" s="154">
        <f t="shared" si="0"/>
        <v>95221.666666666672</v>
      </c>
      <c r="J13" s="155">
        <f>STDEV(E13:G13)</f>
        <v>8314.5900881121815</v>
      </c>
      <c r="K13" s="156">
        <f>J13/I13</f>
        <v>8.7318258324738926E-2</v>
      </c>
      <c r="L13" s="157">
        <f t="shared" si="3"/>
        <v>95221.666666666657</v>
      </c>
      <c r="M13" s="154">
        <f t="shared" si="4"/>
        <v>95221.666666666657</v>
      </c>
      <c r="N13" s="157">
        <f t="shared" si="5"/>
        <v>95221.666666666657</v>
      </c>
    </row>
    <row r="14" spans="1:14" s="170" customFormat="1" ht="21.75" customHeight="1" x14ac:dyDescent="0.25">
      <c r="A14" s="160"/>
      <c r="B14" s="161"/>
      <c r="C14" s="161"/>
      <c r="D14" s="161"/>
      <c r="E14" s="162"/>
      <c r="F14" s="162"/>
      <c r="G14" s="162"/>
      <c r="H14" s="163"/>
      <c r="I14" s="164"/>
      <c r="J14" s="165"/>
      <c r="K14" s="166"/>
      <c r="L14" s="167"/>
      <c r="M14" s="168" t="s">
        <v>287</v>
      </c>
      <c r="N14" s="169">
        <f>SUM(N5:N13)</f>
        <v>1032895.8166666665</v>
      </c>
    </row>
    <row r="15" spans="1:14" s="170" customFormat="1" ht="33" customHeight="1" x14ac:dyDescent="0.25">
      <c r="A15" s="187">
        <v>10</v>
      </c>
      <c r="B15" s="171" t="s">
        <v>288</v>
      </c>
      <c r="C15" s="172" t="s">
        <v>289</v>
      </c>
      <c r="D15" s="172">
        <v>1</v>
      </c>
      <c r="E15" s="189"/>
      <c r="F15" s="190"/>
      <c r="G15" s="190"/>
      <c r="H15" s="190"/>
      <c r="I15" s="190"/>
      <c r="J15" s="190"/>
      <c r="K15" s="190"/>
      <c r="L15" s="191"/>
      <c r="M15" s="174" t="s">
        <v>287</v>
      </c>
      <c r="N15" s="175">
        <v>967104.18</v>
      </c>
    </row>
    <row r="16" spans="1:14" s="170" customFormat="1" ht="18" customHeight="1" x14ac:dyDescent="0.25">
      <c r="A16" s="160"/>
      <c r="B16" s="176"/>
      <c r="C16" s="161"/>
      <c r="D16" s="161"/>
      <c r="E16" s="161"/>
      <c r="F16" s="163"/>
      <c r="G16" s="177"/>
      <c r="H16" s="163"/>
      <c r="I16" s="164"/>
      <c r="J16" s="165"/>
      <c r="K16" s="166"/>
      <c r="L16" s="167"/>
      <c r="M16" s="178" t="s">
        <v>290</v>
      </c>
      <c r="N16" s="179">
        <f>SUM(N14:N15)</f>
        <v>1999999.9966666666</v>
      </c>
    </row>
    <row r="17" spans="1:107" s="170" customFormat="1" ht="6" customHeight="1" x14ac:dyDescent="0.25">
      <c r="A17" s="160"/>
      <c r="B17" s="176"/>
      <c r="C17" s="161"/>
      <c r="D17" s="161"/>
      <c r="E17" s="161"/>
      <c r="F17" s="163"/>
      <c r="G17" s="177"/>
      <c r="H17" s="163"/>
      <c r="I17" s="164"/>
      <c r="J17" s="165"/>
      <c r="K17" s="166"/>
      <c r="L17" s="167"/>
      <c r="M17" s="178"/>
      <c r="N17" s="179"/>
    </row>
    <row r="18" spans="1:107" s="158" customFormat="1" ht="51.75" customHeight="1" x14ac:dyDescent="0.2">
      <c r="A18" s="192" t="s">
        <v>291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</row>
    <row r="22" spans="1:107" customFormat="1" ht="48" customHeight="1" x14ac:dyDescent="0.25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93" t="s">
        <v>304</v>
      </c>
      <c r="N22" s="193"/>
      <c r="O22" s="193"/>
      <c r="P22" s="193"/>
    </row>
    <row r="24" spans="1:107" customFormat="1" ht="15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</row>
    <row r="25" spans="1:107" customFormat="1" ht="11.2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P25" s="5" t="s">
        <v>0</v>
      </c>
    </row>
    <row r="26" spans="1:107" customFormat="1" ht="15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P26" s="5"/>
    </row>
    <row r="27" spans="1:107" customFormat="1" ht="12.75" customHeight="1" x14ac:dyDescent="0.25">
      <c r="A27" s="223" t="s">
        <v>1</v>
      </c>
      <c r="B27" s="223"/>
      <c r="C27" s="223"/>
      <c r="D27" s="223"/>
      <c r="E27" s="223"/>
      <c r="F27" s="223"/>
      <c r="G27" s="249" t="s">
        <v>2</v>
      </c>
      <c r="H27" s="249"/>
      <c r="I27" s="249"/>
      <c r="J27" s="249"/>
      <c r="K27" s="249"/>
      <c r="L27" s="249"/>
      <c r="M27" s="249"/>
      <c r="N27" s="249"/>
      <c r="O27" s="249"/>
      <c r="P27" s="249"/>
    </row>
    <row r="28" spans="1:107" customFormat="1" ht="45" customHeight="1" x14ac:dyDescent="0.25">
      <c r="A28" s="223" t="s">
        <v>3</v>
      </c>
      <c r="B28" s="223"/>
      <c r="C28" s="223"/>
      <c r="D28" s="223"/>
      <c r="E28" s="223"/>
      <c r="F28" s="223"/>
      <c r="G28" s="247" t="s">
        <v>4</v>
      </c>
      <c r="H28" s="247"/>
      <c r="I28" s="247"/>
      <c r="J28" s="247"/>
      <c r="K28" s="247"/>
      <c r="L28" s="247"/>
      <c r="M28" s="247"/>
      <c r="N28" s="247"/>
      <c r="O28" s="247"/>
      <c r="P28" s="247"/>
      <c r="AB28" s="7" t="s">
        <v>3</v>
      </c>
      <c r="AC28" s="7" t="s">
        <v>5</v>
      </c>
      <c r="AD28" s="7" t="s">
        <v>5</v>
      </c>
      <c r="AE28" s="7" t="s">
        <v>5</v>
      </c>
      <c r="AF28" s="7" t="s">
        <v>5</v>
      </c>
      <c r="AG28" s="7" t="s">
        <v>5</v>
      </c>
      <c r="AH28" s="7" t="s">
        <v>4</v>
      </c>
      <c r="AI28" s="7" t="s">
        <v>5</v>
      </c>
      <c r="AJ28" s="7" t="s">
        <v>5</v>
      </c>
      <c r="AK28" s="7" t="s">
        <v>5</v>
      </c>
      <c r="AL28" s="7" t="s">
        <v>5</v>
      </c>
      <c r="AM28" s="7" t="s">
        <v>5</v>
      </c>
      <c r="AN28" s="7" t="s">
        <v>5</v>
      </c>
      <c r="AO28" s="7" t="s">
        <v>5</v>
      </c>
      <c r="AP28" s="7" t="s">
        <v>5</v>
      </c>
      <c r="AQ28" s="7" t="s">
        <v>5</v>
      </c>
    </row>
    <row r="29" spans="1:107" customFormat="1" ht="67.5" customHeight="1" x14ac:dyDescent="0.25">
      <c r="A29" s="223" t="s">
        <v>6</v>
      </c>
      <c r="B29" s="223"/>
      <c r="C29" s="223"/>
      <c r="D29" s="223"/>
      <c r="E29" s="223"/>
      <c r="F29" s="223"/>
      <c r="G29" s="247" t="s">
        <v>7</v>
      </c>
      <c r="H29" s="247"/>
      <c r="I29" s="247"/>
      <c r="J29" s="247"/>
      <c r="K29" s="247"/>
      <c r="L29" s="247"/>
      <c r="M29" s="247"/>
      <c r="N29" s="247"/>
      <c r="O29" s="247"/>
      <c r="P29" s="247"/>
      <c r="AR29" s="7" t="s">
        <v>6</v>
      </c>
      <c r="AS29" s="7" t="s">
        <v>5</v>
      </c>
      <c r="AT29" s="7" t="s">
        <v>5</v>
      </c>
      <c r="AU29" s="7" t="s">
        <v>5</v>
      </c>
      <c r="AV29" s="7" t="s">
        <v>5</v>
      </c>
      <c r="AW29" s="7" t="s">
        <v>5</v>
      </c>
      <c r="AX29" s="7" t="s">
        <v>7</v>
      </c>
      <c r="AY29" s="7" t="s">
        <v>5</v>
      </c>
      <c r="AZ29" s="7" t="s">
        <v>5</v>
      </c>
      <c r="BA29" s="7" t="s">
        <v>5</v>
      </c>
      <c r="BB29" s="7" t="s">
        <v>5</v>
      </c>
      <c r="BC29" s="7" t="s">
        <v>5</v>
      </c>
      <c r="BD29" s="7" t="s">
        <v>5</v>
      </c>
      <c r="BE29" s="7" t="s">
        <v>5</v>
      </c>
      <c r="BF29" s="7" t="s">
        <v>5</v>
      </c>
      <c r="BG29" s="7" t="s">
        <v>5</v>
      </c>
    </row>
    <row r="30" spans="1:107" customFormat="1" ht="67.5" customHeight="1" x14ac:dyDescent="0.25">
      <c r="A30" s="248" t="s">
        <v>8</v>
      </c>
      <c r="B30" s="248"/>
      <c r="C30" s="248"/>
      <c r="D30" s="248"/>
      <c r="E30" s="248"/>
      <c r="F30" s="248"/>
      <c r="G30" s="247" t="s">
        <v>9</v>
      </c>
      <c r="H30" s="247"/>
      <c r="I30" s="247"/>
      <c r="J30" s="247"/>
      <c r="K30" s="247"/>
      <c r="L30" s="247"/>
      <c r="M30" s="247"/>
      <c r="N30" s="247"/>
      <c r="O30" s="247"/>
      <c r="P30" s="247"/>
      <c r="Q30" s="8" t="s">
        <v>8</v>
      </c>
      <c r="R30" s="9" t="s">
        <v>9</v>
      </c>
      <c r="S30" s="7"/>
      <c r="T30" s="7"/>
      <c r="U30" s="7"/>
      <c r="V30" s="7"/>
      <c r="W30" s="7"/>
      <c r="X30" s="7"/>
      <c r="Y30" s="7"/>
      <c r="Z30" s="7"/>
      <c r="AA30" s="7"/>
      <c r="BH30" s="7" t="s">
        <v>8</v>
      </c>
      <c r="BI30" s="7" t="s">
        <v>5</v>
      </c>
      <c r="BJ30" s="7" t="s">
        <v>5</v>
      </c>
      <c r="BK30" s="7" t="s">
        <v>5</v>
      </c>
      <c r="BL30" s="7" t="s">
        <v>5</v>
      </c>
      <c r="BM30" s="7" t="s">
        <v>5</v>
      </c>
      <c r="BN30" s="7" t="s">
        <v>9</v>
      </c>
      <c r="BO30" s="7" t="s">
        <v>5</v>
      </c>
      <c r="BP30" s="7" t="s">
        <v>5</v>
      </c>
      <c r="BQ30" s="7" t="s">
        <v>5</v>
      </c>
      <c r="BR30" s="7" t="s">
        <v>5</v>
      </c>
      <c r="BS30" s="7" t="s">
        <v>5</v>
      </c>
      <c r="BT30" s="7" t="s">
        <v>5</v>
      </c>
      <c r="BU30" s="7" t="s">
        <v>5</v>
      </c>
      <c r="BV30" s="7" t="s">
        <v>5</v>
      </c>
      <c r="BW30" s="7" t="s">
        <v>5</v>
      </c>
    </row>
    <row r="31" spans="1:107" customFormat="1" ht="33.75" customHeight="1" x14ac:dyDescent="0.25">
      <c r="A31" s="223" t="s">
        <v>10</v>
      </c>
      <c r="B31" s="223"/>
      <c r="C31" s="223"/>
      <c r="D31" s="223"/>
      <c r="E31" s="223"/>
      <c r="F31" s="223"/>
      <c r="G31" s="247" t="s">
        <v>11</v>
      </c>
      <c r="H31" s="247"/>
      <c r="I31" s="247"/>
      <c r="J31" s="247"/>
      <c r="K31" s="247"/>
      <c r="L31" s="247"/>
      <c r="M31" s="247"/>
      <c r="N31" s="247"/>
      <c r="O31" s="247"/>
      <c r="P31" s="247"/>
      <c r="Q31" s="8" t="s">
        <v>10</v>
      </c>
      <c r="R31" s="9" t="s">
        <v>11</v>
      </c>
      <c r="S31" s="7"/>
      <c r="T31" s="7"/>
      <c r="U31" s="7"/>
      <c r="V31" s="7"/>
      <c r="W31" s="7"/>
      <c r="X31" s="7"/>
      <c r="Y31" s="7"/>
      <c r="Z31" s="7"/>
      <c r="AA31" s="7"/>
      <c r="BX31" s="7" t="s">
        <v>10</v>
      </c>
      <c r="BY31" s="7" t="s">
        <v>5</v>
      </c>
      <c r="BZ31" s="7" t="s">
        <v>5</v>
      </c>
      <c r="CA31" s="7" t="s">
        <v>5</v>
      </c>
      <c r="CB31" s="7" t="s">
        <v>5</v>
      </c>
      <c r="CC31" s="7" t="s">
        <v>5</v>
      </c>
      <c r="CD31" s="7" t="s">
        <v>11</v>
      </c>
      <c r="CE31" s="7" t="s">
        <v>5</v>
      </c>
      <c r="CF31" s="7" t="s">
        <v>5</v>
      </c>
      <c r="CG31" s="7" t="s">
        <v>5</v>
      </c>
      <c r="CH31" s="7" t="s">
        <v>5</v>
      </c>
      <c r="CI31" s="7" t="s">
        <v>5</v>
      </c>
      <c r="CJ31" s="7" t="s">
        <v>5</v>
      </c>
      <c r="CK31" s="7" t="s">
        <v>5</v>
      </c>
      <c r="CL31" s="7" t="s">
        <v>5</v>
      </c>
      <c r="CM31" s="7" t="s">
        <v>5</v>
      </c>
    </row>
    <row r="32" spans="1:107" customFormat="1" ht="11.25" customHeight="1" x14ac:dyDescent="0.25">
      <c r="A32" s="223" t="s">
        <v>12</v>
      </c>
      <c r="B32" s="223"/>
      <c r="C32" s="223"/>
      <c r="D32" s="223"/>
      <c r="E32" s="223"/>
      <c r="F32" s="223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CN32" s="7" t="s">
        <v>12</v>
      </c>
      <c r="CO32" s="7" t="s">
        <v>5</v>
      </c>
      <c r="CP32" s="7" t="s">
        <v>5</v>
      </c>
      <c r="CQ32" s="7" t="s">
        <v>5</v>
      </c>
      <c r="CR32" s="7" t="s">
        <v>5</v>
      </c>
      <c r="CS32" s="7" t="s">
        <v>5</v>
      </c>
      <c r="CT32" s="7" t="s">
        <v>5</v>
      </c>
      <c r="CU32" s="7" t="s">
        <v>5</v>
      </c>
      <c r="CV32" s="7" t="s">
        <v>5</v>
      </c>
      <c r="CW32" s="7" t="s">
        <v>5</v>
      </c>
      <c r="CX32" s="7" t="s">
        <v>5</v>
      </c>
      <c r="CY32" s="7" t="s">
        <v>5</v>
      </c>
      <c r="CZ32" s="7" t="s">
        <v>5</v>
      </c>
      <c r="DA32" s="7" t="s">
        <v>5</v>
      </c>
      <c r="DB32" s="7" t="s">
        <v>5</v>
      </c>
      <c r="DC32" s="7" t="s">
        <v>5</v>
      </c>
    </row>
    <row r="33" spans="1:192" customFormat="1" ht="11.25" customHeight="1" x14ac:dyDescent="0.25">
      <c r="A33" s="223" t="s">
        <v>13</v>
      </c>
      <c r="B33" s="223"/>
      <c r="C33" s="223"/>
      <c r="D33" s="223"/>
      <c r="E33" s="223"/>
      <c r="F33" s="223"/>
      <c r="G33" s="247" t="s">
        <v>14</v>
      </c>
      <c r="H33" s="247"/>
      <c r="I33" s="247"/>
      <c r="J33" s="247"/>
      <c r="K33" s="247"/>
      <c r="L33" s="247"/>
      <c r="M33" s="247"/>
      <c r="N33" s="247"/>
      <c r="O33" s="247"/>
      <c r="P33" s="247"/>
      <c r="R33" s="2" t="s">
        <v>14</v>
      </c>
      <c r="DD33" s="7" t="s">
        <v>13</v>
      </c>
      <c r="DE33" s="7" t="s">
        <v>5</v>
      </c>
      <c r="DF33" s="7" t="s">
        <v>5</v>
      </c>
      <c r="DG33" s="7" t="s">
        <v>5</v>
      </c>
      <c r="DH33" s="7" t="s">
        <v>5</v>
      </c>
      <c r="DI33" s="7" t="s">
        <v>5</v>
      </c>
      <c r="DJ33" s="7" t="s">
        <v>14</v>
      </c>
      <c r="DK33" s="7" t="s">
        <v>5</v>
      </c>
      <c r="DL33" s="7" t="s">
        <v>5</v>
      </c>
      <c r="DM33" s="7" t="s">
        <v>5</v>
      </c>
      <c r="DN33" s="7" t="s">
        <v>5</v>
      </c>
      <c r="DO33" s="7" t="s">
        <v>5</v>
      </c>
      <c r="DP33" s="7" t="s">
        <v>5</v>
      </c>
      <c r="DQ33" s="7" t="s">
        <v>5</v>
      </c>
      <c r="DR33" s="7" t="s">
        <v>5</v>
      </c>
      <c r="DS33" s="7" t="s">
        <v>5</v>
      </c>
    </row>
    <row r="34" spans="1:192" customFormat="1" ht="15" x14ac:dyDescent="0.25">
      <c r="A34" s="223" t="s">
        <v>15</v>
      </c>
      <c r="B34" s="223"/>
      <c r="C34" s="223"/>
      <c r="D34" s="223"/>
      <c r="E34" s="223"/>
      <c r="F34" s="223"/>
      <c r="G34" s="247" t="s">
        <v>16</v>
      </c>
      <c r="H34" s="247"/>
      <c r="I34" s="247"/>
      <c r="J34" s="247"/>
      <c r="K34" s="247"/>
      <c r="L34" s="247"/>
      <c r="M34" s="247"/>
      <c r="N34" s="247"/>
      <c r="O34" s="247"/>
      <c r="P34" s="247"/>
      <c r="R34" s="2" t="s">
        <v>16</v>
      </c>
      <c r="DT34" s="7" t="s">
        <v>15</v>
      </c>
      <c r="DU34" s="7" t="s">
        <v>5</v>
      </c>
      <c r="DV34" s="7" t="s">
        <v>5</v>
      </c>
      <c r="DW34" s="7" t="s">
        <v>5</v>
      </c>
      <c r="DX34" s="7" t="s">
        <v>5</v>
      </c>
      <c r="DY34" s="7" t="s">
        <v>5</v>
      </c>
      <c r="DZ34" s="7" t="s">
        <v>16</v>
      </c>
      <c r="EA34" s="7" t="s">
        <v>5</v>
      </c>
      <c r="EB34" s="7" t="s">
        <v>5</v>
      </c>
      <c r="EC34" s="7" t="s">
        <v>5</v>
      </c>
      <c r="ED34" s="7" t="s">
        <v>5</v>
      </c>
      <c r="EE34" s="7" t="s">
        <v>5</v>
      </c>
      <c r="EF34" s="7" t="s">
        <v>5</v>
      </c>
      <c r="EG34" s="7" t="s">
        <v>5</v>
      </c>
      <c r="EH34" s="7" t="s">
        <v>5</v>
      </c>
      <c r="EI34" s="7" t="s">
        <v>5</v>
      </c>
    </row>
    <row r="35" spans="1:192" customFormat="1" ht="6" customHeight="1" x14ac:dyDescent="0.25">
      <c r="A35" s="10"/>
      <c r="B35" s="6"/>
      <c r="C35" s="6"/>
      <c r="D35" s="6"/>
      <c r="E35" s="6"/>
      <c r="F35" s="11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1:192" customFormat="1" ht="15" x14ac:dyDescent="0.25">
      <c r="A36" s="244" t="s">
        <v>17</v>
      </c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EJ36" s="7" t="s">
        <v>17</v>
      </c>
      <c r="EK36" s="7" t="s">
        <v>5</v>
      </c>
      <c r="EL36" s="7" t="s">
        <v>5</v>
      </c>
      <c r="EM36" s="7" t="s">
        <v>5</v>
      </c>
      <c r="EN36" s="7" t="s">
        <v>5</v>
      </c>
      <c r="EO36" s="7" t="s">
        <v>5</v>
      </c>
      <c r="EP36" s="7" t="s">
        <v>5</v>
      </c>
      <c r="EQ36" s="7" t="s">
        <v>5</v>
      </c>
      <c r="ER36" s="7" t="s">
        <v>5</v>
      </c>
      <c r="ES36" s="7" t="s">
        <v>5</v>
      </c>
      <c r="ET36" s="7" t="s">
        <v>5</v>
      </c>
      <c r="EU36" s="7" t="s">
        <v>5</v>
      </c>
      <c r="EV36" s="7" t="s">
        <v>5</v>
      </c>
      <c r="EW36" s="7" t="s">
        <v>5</v>
      </c>
      <c r="EX36" s="7" t="s">
        <v>5</v>
      </c>
      <c r="EY36" s="7" t="s">
        <v>5</v>
      </c>
    </row>
    <row r="37" spans="1:192" customFormat="1" ht="15" customHeight="1" x14ac:dyDescent="0.25">
      <c r="A37" s="229" t="s">
        <v>18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92" customFormat="1" ht="6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</row>
    <row r="39" spans="1:192" customFormat="1" ht="15" x14ac:dyDescent="0.25">
      <c r="A39" s="244" t="s">
        <v>17</v>
      </c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EZ39" s="7" t="s">
        <v>17</v>
      </c>
      <c r="FA39" s="7" t="s">
        <v>5</v>
      </c>
      <c r="FB39" s="7" t="s">
        <v>5</v>
      </c>
      <c r="FC39" s="7" t="s">
        <v>5</v>
      </c>
      <c r="FD39" s="7" t="s">
        <v>5</v>
      </c>
      <c r="FE39" s="7" t="s">
        <v>5</v>
      </c>
      <c r="FF39" s="7" t="s">
        <v>5</v>
      </c>
      <c r="FG39" s="7" t="s">
        <v>5</v>
      </c>
      <c r="FH39" s="7" t="s">
        <v>5</v>
      </c>
      <c r="FI39" s="7" t="s">
        <v>5</v>
      </c>
      <c r="FJ39" s="7" t="s">
        <v>5</v>
      </c>
      <c r="FK39" s="7" t="s">
        <v>5</v>
      </c>
      <c r="FL39" s="7" t="s">
        <v>5</v>
      </c>
      <c r="FM39" s="7" t="s">
        <v>5</v>
      </c>
      <c r="FN39" s="7" t="s">
        <v>5</v>
      </c>
      <c r="FO39" s="7" t="s">
        <v>5</v>
      </c>
    </row>
    <row r="40" spans="1:192" customFormat="1" ht="15" x14ac:dyDescent="0.25">
      <c r="A40" s="229" t="s">
        <v>19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</row>
    <row r="41" spans="1:192" customFormat="1" ht="17.25" customHeight="1" x14ac:dyDescent="0.25">
      <c r="A41" s="245" t="s">
        <v>20</v>
      </c>
      <c r="B41" s="245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</row>
    <row r="42" spans="1:192" customFormat="1" ht="8.25" customHeight="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92" customFormat="1" ht="15" x14ac:dyDescent="0.25">
      <c r="A43" s="246" t="s">
        <v>295</v>
      </c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FP43" s="7" t="s">
        <v>21</v>
      </c>
      <c r="FQ43" s="7" t="s">
        <v>5</v>
      </c>
      <c r="FR43" s="7" t="s">
        <v>5</v>
      </c>
      <c r="FS43" s="7" t="s">
        <v>5</v>
      </c>
      <c r="FT43" s="7" t="s">
        <v>5</v>
      </c>
      <c r="FU43" s="7" t="s">
        <v>5</v>
      </c>
      <c r="FV43" s="7" t="s">
        <v>5</v>
      </c>
      <c r="FW43" s="7" t="s">
        <v>5</v>
      </c>
      <c r="FX43" s="7" t="s">
        <v>5</v>
      </c>
      <c r="FY43" s="7" t="s">
        <v>5</v>
      </c>
      <c r="FZ43" s="7" t="s">
        <v>5</v>
      </c>
      <c r="GA43" s="7" t="s">
        <v>5</v>
      </c>
      <c r="GB43" s="7" t="s">
        <v>5</v>
      </c>
      <c r="GC43" s="7" t="s">
        <v>5</v>
      </c>
      <c r="GD43" s="7" t="s">
        <v>5</v>
      </c>
      <c r="GE43" s="7" t="s">
        <v>5</v>
      </c>
    </row>
    <row r="44" spans="1:192" customFormat="1" ht="11.25" customHeight="1" x14ac:dyDescent="0.25">
      <c r="A44" s="229" t="s">
        <v>22</v>
      </c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</row>
    <row r="45" spans="1:192" customFormat="1" ht="12" customHeight="1" x14ac:dyDescent="0.25">
      <c r="A45" s="6" t="s">
        <v>23</v>
      </c>
      <c r="B45" s="15" t="s">
        <v>24</v>
      </c>
      <c r="C45" s="4" t="s">
        <v>25</v>
      </c>
      <c r="D45" s="4"/>
      <c r="E45" s="4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</row>
    <row r="46" spans="1:192" customFormat="1" ht="15" x14ac:dyDescent="0.25">
      <c r="A46" s="6" t="s">
        <v>26</v>
      </c>
      <c r="B46" s="230"/>
      <c r="C46" s="230"/>
      <c r="D46" s="230"/>
      <c r="E46" s="230"/>
      <c r="F46" s="230"/>
      <c r="G46" s="16"/>
      <c r="H46" s="16"/>
      <c r="I46" s="16"/>
      <c r="J46" s="16"/>
      <c r="K46" s="16"/>
      <c r="L46" s="16"/>
      <c r="M46" s="16"/>
      <c r="N46" s="16"/>
      <c r="O46" s="16"/>
      <c r="P46" s="16"/>
      <c r="GF46" s="7" t="s">
        <v>5</v>
      </c>
      <c r="GG46" s="7" t="s">
        <v>5</v>
      </c>
      <c r="GH46" s="7" t="s">
        <v>5</v>
      </c>
      <c r="GI46" s="7" t="s">
        <v>5</v>
      </c>
      <c r="GJ46" s="7" t="s">
        <v>5</v>
      </c>
    </row>
    <row r="47" spans="1:192" customFormat="1" ht="10.5" customHeight="1" x14ac:dyDescent="0.25">
      <c r="A47" s="6"/>
      <c r="B47" s="231" t="s">
        <v>27</v>
      </c>
      <c r="C47" s="231"/>
      <c r="D47" s="231"/>
      <c r="E47" s="231"/>
      <c r="F47" s="231"/>
      <c r="G47" s="17"/>
      <c r="H47" s="17"/>
      <c r="I47" s="17"/>
      <c r="J47" s="17"/>
      <c r="K47" s="17"/>
      <c r="L47" s="17"/>
      <c r="M47" s="17"/>
      <c r="N47" s="17"/>
      <c r="O47" s="18"/>
      <c r="P47" s="17"/>
    </row>
    <row r="48" spans="1:192" customFormat="1" ht="9.75" customHeight="1" x14ac:dyDescent="0.25">
      <c r="A48" s="6"/>
      <c r="B48" s="6"/>
      <c r="C48" s="6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7"/>
      <c r="P48" s="17"/>
    </row>
    <row r="49" spans="1:203" customFormat="1" ht="15" x14ac:dyDescent="0.25">
      <c r="A49" s="20" t="s">
        <v>28</v>
      </c>
      <c r="B49" s="21"/>
      <c r="C49" s="232" t="s">
        <v>29</v>
      </c>
      <c r="D49" s="232"/>
      <c r="E49" s="232"/>
      <c r="F49" s="232"/>
      <c r="G49" s="7"/>
      <c r="H49" s="7"/>
      <c r="I49" s="7"/>
      <c r="J49" s="7"/>
      <c r="K49" s="7"/>
      <c r="L49" s="7"/>
      <c r="M49" s="7"/>
      <c r="N49" s="7"/>
      <c r="O49" s="7"/>
      <c r="P49" s="7"/>
      <c r="GK49" s="7" t="s">
        <v>29</v>
      </c>
      <c r="GL49" s="7" t="s">
        <v>5</v>
      </c>
      <c r="GM49" s="7" t="s">
        <v>5</v>
      </c>
      <c r="GN49" s="7" t="s">
        <v>5</v>
      </c>
    </row>
    <row r="50" spans="1:203" customFormat="1" ht="9.75" customHeight="1" x14ac:dyDescent="0.25">
      <c r="A50" s="6"/>
      <c r="B50" s="21"/>
      <c r="C50" s="22"/>
      <c r="D50" s="23"/>
      <c r="E50" s="23"/>
      <c r="F50" s="23"/>
      <c r="G50" s="24"/>
      <c r="H50" s="24"/>
      <c r="I50" s="24"/>
      <c r="J50" s="24"/>
      <c r="K50" s="24"/>
      <c r="L50" s="24"/>
      <c r="M50" s="24"/>
      <c r="N50" s="24"/>
      <c r="O50" s="24"/>
      <c r="P50" s="24"/>
    </row>
    <row r="51" spans="1:203" customFormat="1" ht="12" customHeight="1" x14ac:dyDescent="0.25">
      <c r="A51" s="20" t="s">
        <v>30</v>
      </c>
      <c r="B51" s="21"/>
      <c r="C51" s="25"/>
      <c r="D51" s="26">
        <v>967.1</v>
      </c>
      <c r="E51" s="27" t="s">
        <v>31</v>
      </c>
      <c r="G51" s="21"/>
      <c r="H51" s="21"/>
      <c r="I51" s="21"/>
      <c r="J51" s="21"/>
      <c r="K51" s="21"/>
      <c r="L51" s="21"/>
      <c r="M51" s="21"/>
      <c r="N51" s="28"/>
      <c r="O51" s="28"/>
      <c r="P51" s="21"/>
    </row>
    <row r="52" spans="1:203" customFormat="1" ht="12" customHeight="1" x14ac:dyDescent="0.25">
      <c r="A52" s="6"/>
      <c r="B52" s="29" t="s">
        <v>32</v>
      </c>
      <c r="C52" s="30"/>
      <c r="D52" s="31"/>
      <c r="E52" s="27"/>
      <c r="G52" s="21"/>
    </row>
    <row r="53" spans="1:203" customFormat="1" ht="12" customHeight="1" x14ac:dyDescent="0.25">
      <c r="A53" s="6"/>
      <c r="B53" s="32" t="s">
        <v>33</v>
      </c>
      <c r="C53" s="25"/>
      <c r="D53" s="26">
        <v>805.92</v>
      </c>
      <c r="E53" s="27" t="s">
        <v>31</v>
      </c>
      <c r="I53" s="21"/>
      <c r="K53" s="21" t="s">
        <v>34</v>
      </c>
      <c r="L53" s="21"/>
      <c r="M53" s="21"/>
      <c r="N53" s="33"/>
      <c r="O53" s="26">
        <v>42.13</v>
      </c>
      <c r="P53" s="27" t="s">
        <v>31</v>
      </c>
    </row>
    <row r="54" spans="1:203" customFormat="1" ht="12" customHeight="1" x14ac:dyDescent="0.25">
      <c r="A54" s="6"/>
      <c r="B54" s="32" t="s">
        <v>35</v>
      </c>
      <c r="C54" s="34"/>
      <c r="D54" s="35">
        <v>0</v>
      </c>
      <c r="E54" s="27" t="s">
        <v>31</v>
      </c>
      <c r="I54" s="21"/>
      <c r="K54" s="21" t="s">
        <v>36</v>
      </c>
      <c r="L54" s="21"/>
      <c r="M54" s="21"/>
      <c r="N54" s="33"/>
      <c r="O54" s="26">
        <v>3.99</v>
      </c>
      <c r="P54" s="27" t="s">
        <v>31</v>
      </c>
    </row>
    <row r="55" spans="1:203" customFormat="1" ht="12" customHeight="1" x14ac:dyDescent="0.25">
      <c r="A55" s="6"/>
      <c r="B55" s="32" t="s">
        <v>37</v>
      </c>
      <c r="C55" s="34"/>
      <c r="D55" s="35">
        <v>0</v>
      </c>
      <c r="E55" s="27" t="s">
        <v>31</v>
      </c>
      <c r="I55" s="21"/>
      <c r="K55" s="21" t="s">
        <v>38</v>
      </c>
      <c r="L55" s="21"/>
      <c r="M55" s="21"/>
      <c r="N55" s="36"/>
      <c r="O55" s="35">
        <v>107.91</v>
      </c>
      <c r="P55" s="37" t="s">
        <v>39</v>
      </c>
    </row>
    <row r="56" spans="1:203" customFormat="1" ht="12" customHeight="1" x14ac:dyDescent="0.25">
      <c r="A56" s="6"/>
      <c r="B56" s="32" t="s">
        <v>40</v>
      </c>
      <c r="C56" s="34"/>
      <c r="D56" s="26">
        <v>0</v>
      </c>
      <c r="E56" s="27" t="s">
        <v>31</v>
      </c>
      <c r="I56" s="21"/>
      <c r="K56" s="21" t="s">
        <v>41</v>
      </c>
      <c r="L56" s="21"/>
      <c r="M56" s="21"/>
      <c r="N56" s="36"/>
      <c r="O56" s="35">
        <v>8.7100000000000009</v>
      </c>
      <c r="P56" s="37" t="s">
        <v>39</v>
      </c>
    </row>
    <row r="57" spans="1:203" customFormat="1" ht="9.75" customHeight="1" x14ac:dyDescent="0.25">
      <c r="A57" s="6"/>
      <c r="B57" s="21"/>
      <c r="D57" s="38"/>
      <c r="E57" s="27"/>
      <c r="H57" s="21"/>
      <c r="I57" s="21"/>
      <c r="J57" s="21"/>
      <c r="K57" s="21"/>
      <c r="L57" s="21"/>
      <c r="M57" s="21"/>
      <c r="N57" s="24"/>
      <c r="O57" s="24"/>
      <c r="P57" s="21"/>
    </row>
    <row r="58" spans="1:203" customFormat="1" ht="11.25" customHeight="1" x14ac:dyDescent="0.25">
      <c r="A58" s="233" t="s">
        <v>42</v>
      </c>
      <c r="B58" s="234" t="s">
        <v>43</v>
      </c>
      <c r="C58" s="235" t="s">
        <v>44</v>
      </c>
      <c r="D58" s="236"/>
      <c r="E58" s="236"/>
      <c r="F58" s="236"/>
      <c r="G58" s="237"/>
      <c r="H58" s="234" t="s">
        <v>45</v>
      </c>
      <c r="I58" s="234" t="s">
        <v>46</v>
      </c>
      <c r="J58" s="234"/>
      <c r="K58" s="234"/>
      <c r="L58" s="235" t="s">
        <v>47</v>
      </c>
      <c r="M58" s="236"/>
      <c r="N58" s="236"/>
      <c r="O58" s="236"/>
      <c r="P58" s="237"/>
    </row>
    <row r="59" spans="1:203" customFormat="1" ht="11.25" customHeight="1" x14ac:dyDescent="0.25">
      <c r="A59" s="233"/>
      <c r="B59" s="234"/>
      <c r="C59" s="238"/>
      <c r="D59" s="239"/>
      <c r="E59" s="239"/>
      <c r="F59" s="239"/>
      <c r="G59" s="240"/>
      <c r="H59" s="234"/>
      <c r="I59" s="234"/>
      <c r="J59" s="234"/>
      <c r="K59" s="234"/>
      <c r="L59" s="241"/>
      <c r="M59" s="242"/>
      <c r="N59" s="242"/>
      <c r="O59" s="242"/>
      <c r="P59" s="243"/>
    </row>
    <row r="60" spans="1:203" customFormat="1" ht="54" customHeight="1" x14ac:dyDescent="0.25">
      <c r="A60" s="233"/>
      <c r="B60" s="234"/>
      <c r="C60" s="241"/>
      <c r="D60" s="242"/>
      <c r="E60" s="242"/>
      <c r="F60" s="242"/>
      <c r="G60" s="243"/>
      <c r="H60" s="234"/>
      <c r="I60" s="39" t="s">
        <v>48</v>
      </c>
      <c r="J60" s="39" t="s">
        <v>49</v>
      </c>
      <c r="K60" s="39" t="s">
        <v>50</v>
      </c>
      <c r="L60" s="39" t="s">
        <v>51</v>
      </c>
      <c r="M60" s="39" t="s">
        <v>52</v>
      </c>
      <c r="N60" s="39" t="s">
        <v>53</v>
      </c>
      <c r="O60" s="39" t="s">
        <v>49</v>
      </c>
      <c r="P60" s="39" t="s">
        <v>54</v>
      </c>
    </row>
    <row r="61" spans="1:203" customFormat="1" ht="13.5" customHeight="1" x14ac:dyDescent="0.25">
      <c r="A61" s="40">
        <v>1</v>
      </c>
      <c r="B61" s="41">
        <v>2</v>
      </c>
      <c r="C61" s="226">
        <v>3</v>
      </c>
      <c r="D61" s="227"/>
      <c r="E61" s="227"/>
      <c r="F61" s="227"/>
      <c r="G61" s="228"/>
      <c r="H61" s="41">
        <v>4</v>
      </c>
      <c r="I61" s="41">
        <v>5</v>
      </c>
      <c r="J61" s="41">
        <v>6</v>
      </c>
      <c r="K61" s="41">
        <v>7</v>
      </c>
      <c r="L61" s="41">
        <v>8</v>
      </c>
      <c r="M61" s="41">
        <v>9</v>
      </c>
      <c r="N61" s="41">
        <v>10</v>
      </c>
      <c r="O61" s="41">
        <v>11</v>
      </c>
      <c r="P61" s="41">
        <v>12</v>
      </c>
    </row>
    <row r="62" spans="1:203" customFormat="1" ht="15" x14ac:dyDescent="0.25">
      <c r="A62" s="220" t="s">
        <v>55</v>
      </c>
      <c r="B62" s="221"/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2"/>
      <c r="GO62" s="42" t="s">
        <v>55</v>
      </c>
    </row>
    <row r="63" spans="1:203" customFormat="1" ht="15" x14ac:dyDescent="0.25">
      <c r="A63" s="220" t="s">
        <v>56</v>
      </c>
      <c r="B63" s="221"/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2"/>
      <c r="GO63" s="42"/>
      <c r="GP63" s="42" t="s">
        <v>56</v>
      </c>
    </row>
    <row r="64" spans="1:203" customFormat="1" ht="23.25" x14ac:dyDescent="0.25">
      <c r="A64" s="43" t="s">
        <v>57</v>
      </c>
      <c r="B64" s="44" t="s">
        <v>58</v>
      </c>
      <c r="C64" s="218" t="s">
        <v>59</v>
      </c>
      <c r="D64" s="218"/>
      <c r="E64" s="218"/>
      <c r="F64" s="218"/>
      <c r="G64" s="218"/>
      <c r="H64" s="45" t="s">
        <v>60</v>
      </c>
      <c r="I64" s="46">
        <v>3.2000000000000001E-2</v>
      </c>
      <c r="J64" s="47">
        <v>1</v>
      </c>
      <c r="K64" s="48">
        <v>3.2000000000000001E-2</v>
      </c>
      <c r="L64" s="49"/>
      <c r="M64" s="46"/>
      <c r="N64" s="50"/>
      <c r="O64" s="46"/>
      <c r="P64" s="51"/>
      <c r="GO64" s="42"/>
      <c r="GP64" s="42"/>
      <c r="GQ64" s="42" t="s">
        <v>59</v>
      </c>
      <c r="GR64" s="42" t="s">
        <v>5</v>
      </c>
      <c r="GS64" s="42" t="s">
        <v>5</v>
      </c>
      <c r="GT64" s="42" t="s">
        <v>5</v>
      </c>
      <c r="GU64" s="42" t="s">
        <v>5</v>
      </c>
    </row>
    <row r="65" spans="1:210" customFormat="1" ht="15" x14ac:dyDescent="0.25">
      <c r="A65" s="52"/>
      <c r="B65" s="53" t="s">
        <v>61</v>
      </c>
      <c r="C65" s="223" t="s">
        <v>62</v>
      </c>
      <c r="D65" s="223"/>
      <c r="E65" s="223"/>
      <c r="F65" s="223"/>
      <c r="G65" s="223"/>
      <c r="H65" s="54"/>
      <c r="I65" s="55"/>
      <c r="J65" s="55"/>
      <c r="K65" s="55"/>
      <c r="L65" s="56"/>
      <c r="M65" s="55"/>
      <c r="N65" s="56"/>
      <c r="O65" s="55"/>
      <c r="P65" s="57">
        <v>466.29</v>
      </c>
      <c r="GO65" s="42"/>
      <c r="GP65" s="42"/>
      <c r="GQ65" s="42"/>
      <c r="GR65" s="42"/>
      <c r="GS65" s="42"/>
      <c r="GT65" s="42"/>
      <c r="GU65" s="42"/>
      <c r="GV65" s="7" t="s">
        <v>62</v>
      </c>
    </row>
    <row r="66" spans="1:210" customFormat="1" ht="15" x14ac:dyDescent="0.25">
      <c r="A66" s="52"/>
      <c r="B66" s="53"/>
      <c r="C66" s="223" t="s">
        <v>63</v>
      </c>
      <c r="D66" s="223"/>
      <c r="E66" s="223"/>
      <c r="F66" s="223"/>
      <c r="G66" s="223"/>
      <c r="H66" s="54" t="s">
        <v>64</v>
      </c>
      <c r="I66" s="55"/>
      <c r="J66" s="55"/>
      <c r="K66" s="58">
        <v>0.36799999999999999</v>
      </c>
      <c r="L66" s="56"/>
      <c r="M66" s="55"/>
      <c r="N66" s="56"/>
      <c r="O66" s="55"/>
      <c r="P66" s="57">
        <v>191.72</v>
      </c>
      <c r="GO66" s="42"/>
      <c r="GP66" s="42"/>
      <c r="GQ66" s="42"/>
      <c r="GR66" s="42"/>
      <c r="GS66" s="42"/>
      <c r="GT66" s="42"/>
      <c r="GU66" s="42"/>
      <c r="GV66" s="7" t="s">
        <v>63</v>
      </c>
    </row>
    <row r="67" spans="1:210" customFormat="1" ht="15" x14ac:dyDescent="0.25">
      <c r="A67" s="59"/>
      <c r="B67" s="53" t="s">
        <v>65</v>
      </c>
      <c r="C67" s="223" t="s">
        <v>66</v>
      </c>
      <c r="D67" s="223"/>
      <c r="E67" s="223"/>
      <c r="F67" s="223"/>
      <c r="G67" s="223"/>
      <c r="H67" s="54" t="s">
        <v>67</v>
      </c>
      <c r="I67" s="60">
        <v>11.5</v>
      </c>
      <c r="J67" s="55"/>
      <c r="K67" s="58">
        <v>0.36799999999999999</v>
      </c>
      <c r="L67" s="61">
        <v>828.16</v>
      </c>
      <c r="M67" s="62">
        <v>1.53</v>
      </c>
      <c r="N67" s="63">
        <v>1267.08</v>
      </c>
      <c r="O67" s="55"/>
      <c r="P67" s="64">
        <v>466.29</v>
      </c>
      <c r="Q67" s="65"/>
      <c r="R67" s="65"/>
      <c r="GO67" s="42"/>
      <c r="GP67" s="42"/>
      <c r="GQ67" s="42"/>
      <c r="GR67" s="42"/>
      <c r="GS67" s="42"/>
      <c r="GT67" s="42"/>
      <c r="GU67" s="42"/>
      <c r="GV67" s="7"/>
      <c r="GW67" s="7" t="s">
        <v>66</v>
      </c>
    </row>
    <row r="68" spans="1:210" customFormat="1" ht="15" x14ac:dyDescent="0.25">
      <c r="A68" s="66"/>
      <c r="B68" s="53" t="s">
        <v>68</v>
      </c>
      <c r="C68" s="223" t="s">
        <v>69</v>
      </c>
      <c r="D68" s="223"/>
      <c r="E68" s="223"/>
      <c r="F68" s="223"/>
      <c r="G68" s="223"/>
      <c r="H68" s="54" t="s">
        <v>64</v>
      </c>
      <c r="I68" s="60">
        <v>11.5</v>
      </c>
      <c r="J68" s="55"/>
      <c r="K68" s="58">
        <v>0.36799999999999999</v>
      </c>
      <c r="L68" s="56"/>
      <c r="M68" s="55"/>
      <c r="N68" s="67">
        <v>520.97</v>
      </c>
      <c r="O68" s="55"/>
      <c r="P68" s="57">
        <v>191.72</v>
      </c>
      <c r="GO68" s="42"/>
      <c r="GP68" s="42"/>
      <c r="GQ68" s="42"/>
      <c r="GR68" s="42"/>
      <c r="GS68" s="42"/>
      <c r="GT68" s="42"/>
      <c r="GU68" s="42"/>
      <c r="GV68" s="7"/>
      <c r="GW68" s="7"/>
      <c r="GX68" s="7" t="s">
        <v>69</v>
      </c>
    </row>
    <row r="69" spans="1:210" customFormat="1" ht="15" x14ac:dyDescent="0.25">
      <c r="A69" s="68"/>
      <c r="B69" s="69"/>
      <c r="C69" s="219" t="s">
        <v>70</v>
      </c>
      <c r="D69" s="219"/>
      <c r="E69" s="219"/>
      <c r="F69" s="219"/>
      <c r="G69" s="219"/>
      <c r="H69" s="45"/>
      <c r="I69" s="46"/>
      <c r="J69" s="46"/>
      <c r="K69" s="46"/>
      <c r="L69" s="49"/>
      <c r="M69" s="46"/>
      <c r="N69" s="70"/>
      <c r="O69" s="46"/>
      <c r="P69" s="71">
        <v>658.01</v>
      </c>
      <c r="Q69" s="65"/>
      <c r="R69" s="65"/>
      <c r="GO69" s="42"/>
      <c r="GP69" s="42"/>
      <c r="GQ69" s="42"/>
      <c r="GR69" s="42"/>
      <c r="GS69" s="42"/>
      <c r="GT69" s="42"/>
      <c r="GU69" s="42"/>
      <c r="GV69" s="7"/>
      <c r="GW69" s="7"/>
      <c r="GX69" s="7"/>
      <c r="GY69" s="42" t="s">
        <v>70</v>
      </c>
    </row>
    <row r="70" spans="1:210" customFormat="1" ht="15" x14ac:dyDescent="0.25">
      <c r="A70" s="66"/>
      <c r="B70" s="53"/>
      <c r="C70" s="223" t="s">
        <v>71</v>
      </c>
      <c r="D70" s="223"/>
      <c r="E70" s="223"/>
      <c r="F70" s="223"/>
      <c r="G70" s="223"/>
      <c r="H70" s="54"/>
      <c r="I70" s="55"/>
      <c r="J70" s="55"/>
      <c r="K70" s="55"/>
      <c r="L70" s="56"/>
      <c r="M70" s="55"/>
      <c r="N70" s="56"/>
      <c r="O70" s="55"/>
      <c r="P70" s="57">
        <v>191.72</v>
      </c>
      <c r="GO70" s="42"/>
      <c r="GP70" s="42"/>
      <c r="GQ70" s="42"/>
      <c r="GR70" s="42"/>
      <c r="GS70" s="42"/>
      <c r="GT70" s="42"/>
      <c r="GU70" s="42"/>
      <c r="GV70" s="7"/>
      <c r="GW70" s="7"/>
      <c r="GX70" s="7"/>
      <c r="GY70" s="42"/>
      <c r="GZ70" s="7" t="s">
        <v>71</v>
      </c>
    </row>
    <row r="71" spans="1:210" customFormat="1" ht="23.25" x14ac:dyDescent="0.25">
      <c r="A71" s="66"/>
      <c r="B71" s="53" t="s">
        <v>72</v>
      </c>
      <c r="C71" s="223" t="s">
        <v>73</v>
      </c>
      <c r="D71" s="223"/>
      <c r="E71" s="223"/>
      <c r="F71" s="223"/>
      <c r="G71" s="223"/>
      <c r="H71" s="54" t="s">
        <v>74</v>
      </c>
      <c r="I71" s="72">
        <v>92</v>
      </c>
      <c r="J71" s="55"/>
      <c r="K71" s="72">
        <v>92</v>
      </c>
      <c r="L71" s="56"/>
      <c r="M71" s="55"/>
      <c r="N71" s="56"/>
      <c r="O71" s="55"/>
      <c r="P71" s="57">
        <v>176.38</v>
      </c>
      <c r="GO71" s="42"/>
      <c r="GP71" s="42"/>
      <c r="GQ71" s="42"/>
      <c r="GR71" s="42"/>
      <c r="GS71" s="42"/>
      <c r="GT71" s="42"/>
      <c r="GU71" s="42"/>
      <c r="GV71" s="7"/>
      <c r="GW71" s="7"/>
      <c r="GX71" s="7"/>
      <c r="GY71" s="42"/>
      <c r="GZ71" s="7" t="s">
        <v>73</v>
      </c>
    </row>
    <row r="72" spans="1:210" customFormat="1" ht="23.25" x14ac:dyDescent="0.25">
      <c r="A72" s="66"/>
      <c r="B72" s="53" t="s">
        <v>75</v>
      </c>
      <c r="C72" s="223" t="s">
        <v>76</v>
      </c>
      <c r="D72" s="223"/>
      <c r="E72" s="223"/>
      <c r="F72" s="223"/>
      <c r="G72" s="223"/>
      <c r="H72" s="54" t="s">
        <v>74</v>
      </c>
      <c r="I72" s="72">
        <v>46</v>
      </c>
      <c r="J72" s="55"/>
      <c r="K72" s="72">
        <v>46</v>
      </c>
      <c r="L72" s="56"/>
      <c r="M72" s="55"/>
      <c r="N72" s="56"/>
      <c r="O72" s="55"/>
      <c r="P72" s="57">
        <v>88.19</v>
      </c>
      <c r="GO72" s="42"/>
      <c r="GP72" s="42"/>
      <c r="GQ72" s="42"/>
      <c r="GR72" s="42"/>
      <c r="GS72" s="42"/>
      <c r="GT72" s="42"/>
      <c r="GU72" s="42"/>
      <c r="GV72" s="7"/>
      <c r="GW72" s="7"/>
      <c r="GX72" s="7"/>
      <c r="GY72" s="42"/>
      <c r="GZ72" s="7" t="s">
        <v>76</v>
      </c>
    </row>
    <row r="73" spans="1:210" customFormat="1" ht="15" x14ac:dyDescent="0.25">
      <c r="A73" s="73"/>
      <c r="B73" s="74"/>
      <c r="C73" s="219" t="s">
        <v>77</v>
      </c>
      <c r="D73" s="219"/>
      <c r="E73" s="219"/>
      <c r="F73" s="219"/>
      <c r="G73" s="219"/>
      <c r="H73" s="45"/>
      <c r="I73" s="46"/>
      <c r="J73" s="46"/>
      <c r="K73" s="46"/>
      <c r="L73" s="49"/>
      <c r="M73" s="46"/>
      <c r="N73" s="70">
        <v>28830.63</v>
      </c>
      <c r="O73" s="46"/>
      <c r="P73" s="75">
        <v>922.58</v>
      </c>
      <c r="GO73" s="42"/>
      <c r="GP73" s="42"/>
      <c r="GQ73" s="42"/>
      <c r="GR73" s="42"/>
      <c r="GS73" s="42"/>
      <c r="GT73" s="42"/>
      <c r="GU73" s="42"/>
      <c r="GV73" s="7"/>
      <c r="GW73" s="7"/>
      <c r="GX73" s="7"/>
      <c r="GY73" s="42"/>
      <c r="GZ73" s="7"/>
      <c r="HA73" s="42" t="s">
        <v>77</v>
      </c>
    </row>
    <row r="74" spans="1:210" customFormat="1" ht="0.75" customHeight="1" x14ac:dyDescent="0.25">
      <c r="A74" s="76"/>
      <c r="B74" s="77"/>
      <c r="C74" s="77"/>
      <c r="D74" s="77"/>
      <c r="E74" s="77"/>
      <c r="F74" s="77"/>
      <c r="G74" s="77"/>
      <c r="H74" s="78"/>
      <c r="I74" s="79"/>
      <c r="J74" s="79"/>
      <c r="K74" s="79"/>
      <c r="L74" s="80"/>
      <c r="M74" s="79"/>
      <c r="N74" s="80"/>
      <c r="O74" s="79"/>
      <c r="P74" s="81"/>
      <c r="GO74" s="42"/>
      <c r="GP74" s="42"/>
      <c r="GQ74" s="42"/>
      <c r="GR74" s="42"/>
      <c r="GS74" s="42"/>
      <c r="GT74" s="42"/>
      <c r="GU74" s="42"/>
      <c r="GV74" s="7"/>
      <c r="GW74" s="7"/>
      <c r="GX74" s="7"/>
      <c r="GY74" s="42"/>
      <c r="GZ74" s="7"/>
      <c r="HA74" s="42"/>
    </row>
    <row r="75" spans="1:210" customFormat="1" ht="15" x14ac:dyDescent="0.25">
      <c r="A75" s="43" t="s">
        <v>61</v>
      </c>
      <c r="B75" s="44" t="s">
        <v>78</v>
      </c>
      <c r="C75" s="218" t="s">
        <v>79</v>
      </c>
      <c r="D75" s="218"/>
      <c r="E75" s="218"/>
      <c r="F75" s="218"/>
      <c r="G75" s="218"/>
      <c r="H75" s="45" t="s">
        <v>80</v>
      </c>
      <c r="I75" s="46">
        <v>0.06</v>
      </c>
      <c r="J75" s="47">
        <v>1</v>
      </c>
      <c r="K75" s="82">
        <v>0.06</v>
      </c>
      <c r="L75" s="49"/>
      <c r="M75" s="46"/>
      <c r="N75" s="50"/>
      <c r="O75" s="46"/>
      <c r="P75" s="51"/>
      <c r="GO75" s="42"/>
      <c r="GP75" s="42"/>
      <c r="GQ75" s="42" t="s">
        <v>79</v>
      </c>
      <c r="GR75" s="42" t="s">
        <v>5</v>
      </c>
      <c r="GS75" s="42" t="s">
        <v>5</v>
      </c>
      <c r="GT75" s="42" t="s">
        <v>5</v>
      </c>
      <c r="GU75" s="42" t="s">
        <v>5</v>
      </c>
      <c r="GV75" s="7"/>
      <c r="GW75" s="7"/>
      <c r="GX75" s="7"/>
      <c r="GY75" s="42"/>
      <c r="GZ75" s="7"/>
      <c r="HA75" s="42"/>
    </row>
    <row r="76" spans="1:210" customFormat="1" ht="22.5" x14ac:dyDescent="0.25">
      <c r="A76" s="83"/>
      <c r="B76" s="69" t="s">
        <v>81</v>
      </c>
      <c r="C76" s="212" t="s">
        <v>82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25"/>
      <c r="GO76" s="42"/>
      <c r="GP76" s="42"/>
      <c r="GQ76" s="42"/>
      <c r="GR76" s="42"/>
      <c r="GS76" s="42"/>
      <c r="GT76" s="42"/>
      <c r="GU76" s="42"/>
      <c r="GV76" s="7"/>
      <c r="GW76" s="7"/>
      <c r="GX76" s="7"/>
      <c r="GY76" s="42"/>
      <c r="GZ76" s="7"/>
      <c r="HA76" s="42"/>
      <c r="HB76" s="3" t="s">
        <v>82</v>
      </c>
    </row>
    <row r="77" spans="1:210" customFormat="1" ht="15" x14ac:dyDescent="0.25">
      <c r="A77" s="52"/>
      <c r="B77" s="53" t="s">
        <v>57</v>
      </c>
      <c r="C77" s="223" t="s">
        <v>83</v>
      </c>
      <c r="D77" s="223"/>
      <c r="E77" s="223"/>
      <c r="F77" s="223"/>
      <c r="G77" s="223"/>
      <c r="H77" s="54" t="s">
        <v>64</v>
      </c>
      <c r="I77" s="55"/>
      <c r="J77" s="55"/>
      <c r="K77" s="84">
        <v>1.49688</v>
      </c>
      <c r="L77" s="56"/>
      <c r="M77" s="55"/>
      <c r="N77" s="56"/>
      <c r="O77" s="55"/>
      <c r="P77" s="57">
        <v>0</v>
      </c>
      <c r="GO77" s="42"/>
      <c r="GP77" s="42"/>
      <c r="GQ77" s="42"/>
      <c r="GR77" s="42"/>
      <c r="GS77" s="42"/>
      <c r="GT77" s="42"/>
      <c r="GU77" s="42"/>
      <c r="GV77" s="7" t="s">
        <v>83</v>
      </c>
      <c r="GW77" s="7"/>
      <c r="GX77" s="7"/>
      <c r="GY77" s="42"/>
      <c r="GZ77" s="7"/>
      <c r="HA77" s="42"/>
    </row>
    <row r="78" spans="1:210" customFormat="1" ht="15" x14ac:dyDescent="0.25">
      <c r="A78" s="59"/>
      <c r="B78" s="53" t="s">
        <v>84</v>
      </c>
      <c r="C78" s="223" t="s">
        <v>85</v>
      </c>
      <c r="D78" s="223"/>
      <c r="E78" s="223"/>
      <c r="F78" s="223"/>
      <c r="G78" s="223"/>
      <c r="H78" s="54" t="s">
        <v>64</v>
      </c>
      <c r="I78" s="85">
        <v>35.64</v>
      </c>
      <c r="J78" s="60">
        <v>0.7</v>
      </c>
      <c r="K78" s="84">
        <v>1.49688</v>
      </c>
      <c r="L78" s="86"/>
      <c r="M78" s="87"/>
      <c r="N78" s="63">
        <v>0</v>
      </c>
      <c r="O78" s="55"/>
      <c r="P78" s="64">
        <v>0</v>
      </c>
      <c r="Q78" s="65"/>
      <c r="R78" s="65"/>
      <c r="GO78" s="42"/>
      <c r="GP78" s="42"/>
      <c r="GQ78" s="42"/>
      <c r="GR78" s="42"/>
      <c r="GS78" s="42"/>
      <c r="GT78" s="42"/>
      <c r="GU78" s="42"/>
      <c r="GV78" s="7"/>
      <c r="GW78" s="7" t="s">
        <v>85</v>
      </c>
      <c r="GX78" s="7"/>
      <c r="GY78" s="42"/>
      <c r="GZ78" s="7"/>
      <c r="HA78" s="42"/>
    </row>
    <row r="79" spans="1:210" customFormat="1" ht="15" x14ac:dyDescent="0.25">
      <c r="A79" s="52"/>
      <c r="B79" s="53" t="s">
        <v>61</v>
      </c>
      <c r="C79" s="223" t="s">
        <v>62</v>
      </c>
      <c r="D79" s="223"/>
      <c r="E79" s="223"/>
      <c r="F79" s="223"/>
      <c r="G79" s="223"/>
      <c r="H79" s="54"/>
      <c r="I79" s="55"/>
      <c r="J79" s="55"/>
      <c r="K79" s="55"/>
      <c r="L79" s="56"/>
      <c r="M79" s="55"/>
      <c r="N79" s="56"/>
      <c r="O79" s="55"/>
      <c r="P79" s="57">
        <v>22.93</v>
      </c>
      <c r="GO79" s="42"/>
      <c r="GP79" s="42"/>
      <c r="GQ79" s="42"/>
      <c r="GR79" s="42"/>
      <c r="GS79" s="42"/>
      <c r="GT79" s="42"/>
      <c r="GU79" s="42"/>
      <c r="GV79" s="7" t="s">
        <v>62</v>
      </c>
      <c r="GW79" s="7"/>
      <c r="GX79" s="7"/>
      <c r="GY79" s="42"/>
      <c r="GZ79" s="7"/>
      <c r="HA79" s="42"/>
    </row>
    <row r="80" spans="1:210" customFormat="1" ht="15" x14ac:dyDescent="0.25">
      <c r="A80" s="52"/>
      <c r="B80" s="53"/>
      <c r="C80" s="223" t="s">
        <v>63</v>
      </c>
      <c r="D80" s="223"/>
      <c r="E80" s="223"/>
      <c r="F80" s="223"/>
      <c r="G80" s="223"/>
      <c r="H80" s="54" t="s">
        <v>64</v>
      </c>
      <c r="I80" s="55"/>
      <c r="J80" s="55"/>
      <c r="K80" s="84">
        <v>0.94416</v>
      </c>
      <c r="L80" s="56"/>
      <c r="M80" s="55"/>
      <c r="N80" s="56"/>
      <c r="O80" s="55"/>
      <c r="P80" s="57">
        <v>0</v>
      </c>
      <c r="GO80" s="42"/>
      <c r="GP80" s="42"/>
      <c r="GQ80" s="42"/>
      <c r="GR80" s="42"/>
      <c r="GS80" s="42"/>
      <c r="GT80" s="42"/>
      <c r="GU80" s="42"/>
      <c r="GV80" s="7" t="s">
        <v>63</v>
      </c>
      <c r="GW80" s="7"/>
      <c r="GX80" s="7"/>
      <c r="GY80" s="42"/>
      <c r="GZ80" s="7"/>
      <c r="HA80" s="42"/>
    </row>
    <row r="81" spans="1:211" customFormat="1" ht="23.25" x14ac:dyDescent="0.25">
      <c r="A81" s="59"/>
      <c r="B81" s="53" t="s">
        <v>86</v>
      </c>
      <c r="C81" s="223" t="s">
        <v>87</v>
      </c>
      <c r="D81" s="223"/>
      <c r="E81" s="223"/>
      <c r="F81" s="223"/>
      <c r="G81" s="223"/>
      <c r="H81" s="54" t="s">
        <v>67</v>
      </c>
      <c r="I81" s="85">
        <v>10.93</v>
      </c>
      <c r="J81" s="60">
        <v>0.7</v>
      </c>
      <c r="K81" s="84">
        <v>0.45906000000000002</v>
      </c>
      <c r="L81" s="86"/>
      <c r="M81" s="87"/>
      <c r="N81" s="63">
        <v>0</v>
      </c>
      <c r="O81" s="55"/>
      <c r="P81" s="64">
        <v>0</v>
      </c>
      <c r="Q81" s="65"/>
      <c r="R81" s="65"/>
      <c r="GO81" s="42"/>
      <c r="GP81" s="42"/>
      <c r="GQ81" s="42"/>
      <c r="GR81" s="42"/>
      <c r="GS81" s="42"/>
      <c r="GT81" s="42"/>
      <c r="GU81" s="42"/>
      <c r="GV81" s="7"/>
      <c r="GW81" s="7" t="s">
        <v>87</v>
      </c>
      <c r="GX81" s="7"/>
      <c r="GY81" s="42"/>
      <c r="GZ81" s="7"/>
      <c r="HA81" s="42"/>
    </row>
    <row r="82" spans="1:211" customFormat="1" ht="15" x14ac:dyDescent="0.25">
      <c r="A82" s="66"/>
      <c r="B82" s="53" t="s">
        <v>68</v>
      </c>
      <c r="C82" s="223" t="s">
        <v>69</v>
      </c>
      <c r="D82" s="223"/>
      <c r="E82" s="223"/>
      <c r="F82" s="223"/>
      <c r="G82" s="223"/>
      <c r="H82" s="54" t="s">
        <v>64</v>
      </c>
      <c r="I82" s="85">
        <v>10.93</v>
      </c>
      <c r="J82" s="60">
        <v>0.7</v>
      </c>
      <c r="K82" s="84">
        <v>0.45906000000000002</v>
      </c>
      <c r="L82" s="56"/>
      <c r="M82" s="55"/>
      <c r="N82" s="56"/>
      <c r="O82" s="55"/>
      <c r="P82" s="57">
        <v>0</v>
      </c>
      <c r="GO82" s="42"/>
      <c r="GP82" s="42"/>
      <c r="GQ82" s="42"/>
      <c r="GR82" s="42"/>
      <c r="GS82" s="42"/>
      <c r="GT82" s="42"/>
      <c r="GU82" s="42"/>
      <c r="GV82" s="7"/>
      <c r="GW82" s="7"/>
      <c r="GX82" s="7" t="s">
        <v>69</v>
      </c>
      <c r="GY82" s="42"/>
      <c r="GZ82" s="7"/>
      <c r="HA82" s="42"/>
    </row>
    <row r="83" spans="1:211" customFormat="1" ht="15" x14ac:dyDescent="0.25">
      <c r="A83" s="59"/>
      <c r="B83" s="53" t="s">
        <v>88</v>
      </c>
      <c r="C83" s="223" t="s">
        <v>89</v>
      </c>
      <c r="D83" s="223"/>
      <c r="E83" s="223"/>
      <c r="F83" s="223"/>
      <c r="G83" s="223"/>
      <c r="H83" s="54" t="s">
        <v>67</v>
      </c>
      <c r="I83" s="85">
        <v>10.74</v>
      </c>
      <c r="J83" s="60">
        <v>0.7</v>
      </c>
      <c r="K83" s="84">
        <v>0.45107999999999998</v>
      </c>
      <c r="L83" s="86"/>
      <c r="M83" s="87"/>
      <c r="N83" s="63">
        <v>0</v>
      </c>
      <c r="O83" s="55"/>
      <c r="P83" s="64">
        <v>0</v>
      </c>
      <c r="Q83" s="65"/>
      <c r="R83" s="65"/>
      <c r="GO83" s="42"/>
      <c r="GP83" s="42"/>
      <c r="GQ83" s="42"/>
      <c r="GR83" s="42"/>
      <c r="GS83" s="42"/>
      <c r="GT83" s="42"/>
      <c r="GU83" s="42"/>
      <c r="GV83" s="7"/>
      <c r="GW83" s="7" t="s">
        <v>89</v>
      </c>
      <c r="GX83" s="7"/>
      <c r="GY83" s="42"/>
      <c r="GZ83" s="7"/>
      <c r="HA83" s="42"/>
    </row>
    <row r="84" spans="1:211" customFormat="1" ht="15" x14ac:dyDescent="0.25">
      <c r="A84" s="66"/>
      <c r="B84" s="53" t="s">
        <v>68</v>
      </c>
      <c r="C84" s="223" t="s">
        <v>69</v>
      </c>
      <c r="D84" s="223"/>
      <c r="E84" s="223"/>
      <c r="F84" s="223"/>
      <c r="G84" s="223"/>
      <c r="H84" s="54" t="s">
        <v>64</v>
      </c>
      <c r="I84" s="85">
        <v>10.74</v>
      </c>
      <c r="J84" s="60">
        <v>0.7</v>
      </c>
      <c r="K84" s="84">
        <v>0.45107999999999998</v>
      </c>
      <c r="L84" s="56"/>
      <c r="M84" s="55"/>
      <c r="N84" s="56"/>
      <c r="O84" s="55"/>
      <c r="P84" s="57">
        <v>0</v>
      </c>
      <c r="GO84" s="42"/>
      <c r="GP84" s="42"/>
      <c r="GQ84" s="42"/>
      <c r="GR84" s="42"/>
      <c r="GS84" s="42"/>
      <c r="GT84" s="42"/>
      <c r="GU84" s="42"/>
      <c r="GV84" s="7"/>
      <c r="GW84" s="7"/>
      <c r="GX84" s="7" t="s">
        <v>69</v>
      </c>
      <c r="GY84" s="42"/>
      <c r="GZ84" s="7"/>
      <c r="HA84" s="42"/>
    </row>
    <row r="85" spans="1:211" customFormat="1" ht="15" x14ac:dyDescent="0.25">
      <c r="A85" s="59"/>
      <c r="B85" s="53" t="s">
        <v>90</v>
      </c>
      <c r="C85" s="223" t="s">
        <v>91</v>
      </c>
      <c r="D85" s="223"/>
      <c r="E85" s="223"/>
      <c r="F85" s="223"/>
      <c r="G85" s="223"/>
      <c r="H85" s="54" t="s">
        <v>67</v>
      </c>
      <c r="I85" s="85">
        <v>0.81</v>
      </c>
      <c r="J85" s="60">
        <v>0.7</v>
      </c>
      <c r="K85" s="84">
        <v>3.4020000000000002E-2</v>
      </c>
      <c r="L85" s="86"/>
      <c r="M85" s="87"/>
      <c r="N85" s="63">
        <v>673.87</v>
      </c>
      <c r="O85" s="55"/>
      <c r="P85" s="64">
        <v>22.93</v>
      </c>
      <c r="Q85" s="65"/>
      <c r="R85" s="65"/>
      <c r="GO85" s="42"/>
      <c r="GP85" s="42"/>
      <c r="GQ85" s="42"/>
      <c r="GR85" s="42"/>
      <c r="GS85" s="42"/>
      <c r="GT85" s="42"/>
      <c r="GU85" s="42"/>
      <c r="GV85" s="7"/>
      <c r="GW85" s="7" t="s">
        <v>91</v>
      </c>
      <c r="GX85" s="7"/>
      <c r="GY85" s="42"/>
      <c r="GZ85" s="7"/>
      <c r="HA85" s="42"/>
    </row>
    <row r="86" spans="1:211" customFormat="1" ht="15" x14ac:dyDescent="0.25">
      <c r="A86" s="66"/>
      <c r="B86" s="53" t="s">
        <v>92</v>
      </c>
      <c r="C86" s="223" t="s">
        <v>93</v>
      </c>
      <c r="D86" s="223"/>
      <c r="E86" s="223"/>
      <c r="F86" s="223"/>
      <c r="G86" s="223"/>
      <c r="H86" s="54" t="s">
        <v>64</v>
      </c>
      <c r="I86" s="85">
        <v>0.81</v>
      </c>
      <c r="J86" s="60">
        <v>0.7</v>
      </c>
      <c r="K86" s="84">
        <v>3.4020000000000002E-2</v>
      </c>
      <c r="L86" s="56"/>
      <c r="M86" s="55"/>
      <c r="N86" s="56"/>
      <c r="O86" s="55"/>
      <c r="P86" s="57">
        <v>0</v>
      </c>
      <c r="GO86" s="42"/>
      <c r="GP86" s="42"/>
      <c r="GQ86" s="42"/>
      <c r="GR86" s="42"/>
      <c r="GS86" s="42"/>
      <c r="GT86" s="42"/>
      <c r="GU86" s="42"/>
      <c r="GV86" s="7"/>
      <c r="GW86" s="7"/>
      <c r="GX86" s="7" t="s">
        <v>93</v>
      </c>
      <c r="GY86" s="42"/>
      <c r="GZ86" s="7"/>
      <c r="HA86" s="42"/>
    </row>
    <row r="87" spans="1:211" customFormat="1" ht="15" x14ac:dyDescent="0.25">
      <c r="A87" s="52"/>
      <c r="B87" s="53" t="s">
        <v>94</v>
      </c>
      <c r="C87" s="223" t="s">
        <v>95</v>
      </c>
      <c r="D87" s="223"/>
      <c r="E87" s="223"/>
      <c r="F87" s="223"/>
      <c r="G87" s="223"/>
      <c r="H87" s="54"/>
      <c r="I87" s="55"/>
      <c r="J87" s="55"/>
      <c r="K87" s="55"/>
      <c r="L87" s="56"/>
      <c r="M87" s="55"/>
      <c r="N87" s="56"/>
      <c r="O87" s="55"/>
      <c r="P87" s="57">
        <v>0</v>
      </c>
      <c r="GO87" s="42"/>
      <c r="GP87" s="42"/>
      <c r="GQ87" s="42"/>
      <c r="GR87" s="42"/>
      <c r="GS87" s="42"/>
      <c r="GT87" s="42"/>
      <c r="GU87" s="42"/>
      <c r="GV87" s="7" t="s">
        <v>95</v>
      </c>
      <c r="GW87" s="7"/>
      <c r="GX87" s="7"/>
      <c r="GY87" s="42"/>
      <c r="GZ87" s="7"/>
      <c r="HA87" s="42"/>
    </row>
    <row r="88" spans="1:211" customFormat="1" ht="23.25" x14ac:dyDescent="0.25">
      <c r="A88" s="59"/>
      <c r="B88" s="53" t="s">
        <v>96</v>
      </c>
      <c r="C88" s="223" t="s">
        <v>97</v>
      </c>
      <c r="D88" s="223"/>
      <c r="E88" s="223"/>
      <c r="F88" s="223"/>
      <c r="G88" s="223"/>
      <c r="H88" s="54" t="s">
        <v>98</v>
      </c>
      <c r="I88" s="84">
        <v>0.13975000000000001</v>
      </c>
      <c r="J88" s="72">
        <v>0</v>
      </c>
      <c r="K88" s="72">
        <v>0</v>
      </c>
      <c r="L88" s="86"/>
      <c r="M88" s="87"/>
      <c r="N88" s="63">
        <v>0</v>
      </c>
      <c r="O88" s="55"/>
      <c r="P88" s="64">
        <v>0</v>
      </c>
      <c r="Q88" s="65"/>
      <c r="R88" s="65"/>
      <c r="GO88" s="42"/>
      <c r="GP88" s="42"/>
      <c r="GQ88" s="42"/>
      <c r="GR88" s="42"/>
      <c r="GS88" s="42"/>
      <c r="GT88" s="42"/>
      <c r="GU88" s="42"/>
      <c r="GV88" s="7"/>
      <c r="GW88" s="7" t="s">
        <v>97</v>
      </c>
      <c r="GX88" s="7"/>
      <c r="GY88" s="42"/>
      <c r="GZ88" s="7"/>
      <c r="HA88" s="42"/>
    </row>
    <row r="89" spans="1:211" customFormat="1" ht="15" x14ac:dyDescent="0.25">
      <c r="A89" s="88" t="s">
        <v>99</v>
      </c>
      <c r="B89" s="89" t="s">
        <v>100</v>
      </c>
      <c r="C89" s="224" t="s">
        <v>101</v>
      </c>
      <c r="D89" s="224"/>
      <c r="E89" s="224"/>
      <c r="F89" s="224"/>
      <c r="G89" s="224"/>
      <c r="H89" s="90" t="s">
        <v>98</v>
      </c>
      <c r="I89" s="91">
        <v>6.34</v>
      </c>
      <c r="J89" s="92">
        <v>0</v>
      </c>
      <c r="K89" s="92">
        <v>0</v>
      </c>
      <c r="L89" s="93"/>
      <c r="M89" s="94"/>
      <c r="N89" s="93"/>
      <c r="O89" s="94"/>
      <c r="P89" s="95"/>
      <c r="GO89" s="42"/>
      <c r="GP89" s="42"/>
      <c r="GQ89" s="42"/>
      <c r="GR89" s="42"/>
      <c r="GS89" s="42"/>
      <c r="GT89" s="42"/>
      <c r="GU89" s="42"/>
      <c r="GV89" s="7"/>
      <c r="GW89" s="7"/>
      <c r="GX89" s="7"/>
      <c r="GY89" s="42"/>
      <c r="GZ89" s="7"/>
      <c r="HA89" s="42"/>
      <c r="HC89" s="96" t="s">
        <v>101</v>
      </c>
    </row>
    <row r="90" spans="1:211" customFormat="1" ht="15" x14ac:dyDescent="0.25">
      <c r="A90" s="88" t="s">
        <v>99</v>
      </c>
      <c r="B90" s="89" t="s">
        <v>102</v>
      </c>
      <c r="C90" s="224" t="s">
        <v>103</v>
      </c>
      <c r="D90" s="224"/>
      <c r="E90" s="224"/>
      <c r="F90" s="224"/>
      <c r="G90" s="224"/>
      <c r="H90" s="90" t="s">
        <v>104</v>
      </c>
      <c r="I90" s="92">
        <v>100</v>
      </c>
      <c r="J90" s="92">
        <v>0</v>
      </c>
      <c r="K90" s="92">
        <v>0</v>
      </c>
      <c r="L90" s="93"/>
      <c r="M90" s="94"/>
      <c r="N90" s="93"/>
      <c r="O90" s="94"/>
      <c r="P90" s="95"/>
      <c r="GO90" s="42"/>
      <c r="GP90" s="42"/>
      <c r="GQ90" s="42"/>
      <c r="GR90" s="42"/>
      <c r="GS90" s="42"/>
      <c r="GT90" s="42"/>
      <c r="GU90" s="42"/>
      <c r="GV90" s="7"/>
      <c r="GW90" s="7"/>
      <c r="GX90" s="7"/>
      <c r="GY90" s="42"/>
      <c r="GZ90" s="7"/>
      <c r="HA90" s="42"/>
      <c r="HC90" s="96" t="s">
        <v>103</v>
      </c>
    </row>
    <row r="91" spans="1:211" customFormat="1" ht="15" x14ac:dyDescent="0.25">
      <c r="A91" s="68"/>
      <c r="B91" s="69"/>
      <c r="C91" s="219" t="s">
        <v>70</v>
      </c>
      <c r="D91" s="219"/>
      <c r="E91" s="219"/>
      <c r="F91" s="219"/>
      <c r="G91" s="219"/>
      <c r="H91" s="45"/>
      <c r="I91" s="46"/>
      <c r="J91" s="46"/>
      <c r="K91" s="46"/>
      <c r="L91" s="49"/>
      <c r="M91" s="46"/>
      <c r="N91" s="70"/>
      <c r="O91" s="46"/>
      <c r="P91" s="71">
        <v>22.93</v>
      </c>
      <c r="Q91" s="65"/>
      <c r="R91" s="65"/>
      <c r="GO91" s="42"/>
      <c r="GP91" s="42"/>
      <c r="GQ91" s="42"/>
      <c r="GR91" s="42"/>
      <c r="GS91" s="42"/>
      <c r="GT91" s="42"/>
      <c r="GU91" s="42"/>
      <c r="GV91" s="7"/>
      <c r="GW91" s="7"/>
      <c r="GX91" s="7"/>
      <c r="GY91" s="42" t="s">
        <v>70</v>
      </c>
      <c r="GZ91" s="7"/>
      <c r="HA91" s="42"/>
      <c r="HC91" s="96"/>
    </row>
    <row r="92" spans="1:211" customFormat="1" ht="15" x14ac:dyDescent="0.25">
      <c r="A92" s="66"/>
      <c r="B92" s="53"/>
      <c r="C92" s="223" t="s">
        <v>71</v>
      </c>
      <c r="D92" s="223"/>
      <c r="E92" s="223"/>
      <c r="F92" s="223"/>
      <c r="G92" s="223"/>
      <c r="H92" s="54"/>
      <c r="I92" s="55"/>
      <c r="J92" s="55"/>
      <c r="K92" s="55"/>
      <c r="L92" s="56"/>
      <c r="M92" s="55"/>
      <c r="N92" s="56"/>
      <c r="O92" s="55"/>
      <c r="P92" s="97"/>
      <c r="GO92" s="42"/>
      <c r="GP92" s="42"/>
      <c r="GQ92" s="42"/>
      <c r="GR92" s="42"/>
      <c r="GS92" s="42"/>
      <c r="GT92" s="42"/>
      <c r="GU92" s="42"/>
      <c r="GV92" s="7"/>
      <c r="GW92" s="7"/>
      <c r="GX92" s="7"/>
      <c r="GY92" s="42"/>
      <c r="GZ92" s="7" t="s">
        <v>71</v>
      </c>
      <c r="HA92" s="42"/>
      <c r="HC92" s="96"/>
    </row>
    <row r="93" spans="1:211" customFormat="1" ht="15" x14ac:dyDescent="0.25">
      <c r="A93" s="66"/>
      <c r="B93" s="53" t="s">
        <v>105</v>
      </c>
      <c r="C93" s="223" t="s">
        <v>106</v>
      </c>
      <c r="D93" s="223"/>
      <c r="E93" s="223"/>
      <c r="F93" s="223"/>
      <c r="G93" s="223"/>
      <c r="H93" s="54" t="s">
        <v>74</v>
      </c>
      <c r="I93" s="72">
        <v>93</v>
      </c>
      <c r="J93" s="55"/>
      <c r="K93" s="72">
        <v>93</v>
      </c>
      <c r="L93" s="56"/>
      <c r="M93" s="55"/>
      <c r="N93" s="56"/>
      <c r="O93" s="55"/>
      <c r="P93" s="97"/>
      <c r="GO93" s="42"/>
      <c r="GP93" s="42"/>
      <c r="GQ93" s="42"/>
      <c r="GR93" s="42"/>
      <c r="GS93" s="42"/>
      <c r="GT93" s="42"/>
      <c r="GU93" s="42"/>
      <c r="GV93" s="7"/>
      <c r="GW93" s="7"/>
      <c r="GX93" s="7"/>
      <c r="GY93" s="42"/>
      <c r="GZ93" s="7" t="s">
        <v>106</v>
      </c>
      <c r="HA93" s="42"/>
      <c r="HC93" s="96"/>
    </row>
    <row r="94" spans="1:211" customFormat="1" ht="15" x14ac:dyDescent="0.25">
      <c r="A94" s="66"/>
      <c r="B94" s="53" t="s">
        <v>107</v>
      </c>
      <c r="C94" s="223" t="s">
        <v>108</v>
      </c>
      <c r="D94" s="223"/>
      <c r="E94" s="223"/>
      <c r="F94" s="223"/>
      <c r="G94" s="223"/>
      <c r="H94" s="54" t="s">
        <v>74</v>
      </c>
      <c r="I94" s="72">
        <v>62</v>
      </c>
      <c r="J94" s="55"/>
      <c r="K94" s="72">
        <v>62</v>
      </c>
      <c r="L94" s="56"/>
      <c r="M94" s="55"/>
      <c r="N94" s="56"/>
      <c r="O94" s="55"/>
      <c r="P94" s="97"/>
      <c r="GO94" s="42"/>
      <c r="GP94" s="42"/>
      <c r="GQ94" s="42"/>
      <c r="GR94" s="42"/>
      <c r="GS94" s="42"/>
      <c r="GT94" s="42"/>
      <c r="GU94" s="42"/>
      <c r="GV94" s="7"/>
      <c r="GW94" s="7"/>
      <c r="GX94" s="7"/>
      <c r="GY94" s="42"/>
      <c r="GZ94" s="7" t="s">
        <v>108</v>
      </c>
      <c r="HA94" s="42"/>
      <c r="HC94" s="96"/>
    </row>
    <row r="95" spans="1:211" customFormat="1" ht="15" x14ac:dyDescent="0.25">
      <c r="A95" s="73"/>
      <c r="B95" s="74"/>
      <c r="C95" s="219" t="s">
        <v>77</v>
      </c>
      <c r="D95" s="219"/>
      <c r="E95" s="219"/>
      <c r="F95" s="219"/>
      <c r="G95" s="219"/>
      <c r="H95" s="45"/>
      <c r="I95" s="46"/>
      <c r="J95" s="46"/>
      <c r="K95" s="46"/>
      <c r="L95" s="49"/>
      <c r="M95" s="46"/>
      <c r="N95" s="98">
        <v>382.17</v>
      </c>
      <c r="O95" s="46"/>
      <c r="P95" s="75">
        <v>22.93</v>
      </c>
      <c r="GO95" s="42"/>
      <c r="GP95" s="42"/>
      <c r="GQ95" s="42"/>
      <c r="GR95" s="42"/>
      <c r="GS95" s="42"/>
      <c r="GT95" s="42"/>
      <c r="GU95" s="42"/>
      <c r="GV95" s="7"/>
      <c r="GW95" s="7"/>
      <c r="GX95" s="7"/>
      <c r="GY95" s="42"/>
      <c r="GZ95" s="7"/>
      <c r="HA95" s="42" t="s">
        <v>77</v>
      </c>
      <c r="HC95" s="96"/>
    </row>
    <row r="96" spans="1:211" customFormat="1" ht="0.75" customHeight="1" x14ac:dyDescent="0.25">
      <c r="A96" s="76"/>
      <c r="B96" s="77"/>
      <c r="C96" s="77"/>
      <c r="D96" s="77"/>
      <c r="E96" s="77"/>
      <c r="F96" s="77"/>
      <c r="G96" s="77"/>
      <c r="H96" s="78"/>
      <c r="I96" s="79"/>
      <c r="J96" s="79"/>
      <c r="K96" s="79"/>
      <c r="L96" s="80"/>
      <c r="M96" s="79"/>
      <c r="N96" s="80"/>
      <c r="O96" s="79"/>
      <c r="P96" s="81"/>
      <c r="GO96" s="42"/>
      <c r="GP96" s="42"/>
      <c r="GQ96" s="42"/>
      <c r="GR96" s="42"/>
      <c r="GS96" s="42"/>
      <c r="GT96" s="42"/>
      <c r="GU96" s="42"/>
      <c r="GV96" s="7"/>
      <c r="GW96" s="7"/>
      <c r="GX96" s="7"/>
      <c r="GY96" s="42"/>
      <c r="GZ96" s="7"/>
      <c r="HA96" s="42"/>
      <c r="HC96" s="96"/>
    </row>
    <row r="97" spans="1:211" customFormat="1" ht="15" x14ac:dyDescent="0.25">
      <c r="A97" s="220" t="s">
        <v>109</v>
      </c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2"/>
      <c r="GO97" s="42"/>
      <c r="GP97" s="42" t="s">
        <v>109</v>
      </c>
      <c r="GQ97" s="42"/>
      <c r="GR97" s="42"/>
      <c r="GS97" s="42"/>
      <c r="GT97" s="42"/>
      <c r="GU97" s="42"/>
      <c r="GV97" s="7"/>
      <c r="GW97" s="7"/>
      <c r="GX97" s="7"/>
      <c r="GY97" s="42"/>
      <c r="GZ97" s="7"/>
      <c r="HA97" s="42"/>
      <c r="HC97" s="96"/>
    </row>
    <row r="98" spans="1:211" customFormat="1" ht="23.25" x14ac:dyDescent="0.25">
      <c r="A98" s="43" t="s">
        <v>110</v>
      </c>
      <c r="B98" s="44" t="s">
        <v>111</v>
      </c>
      <c r="C98" s="218" t="s">
        <v>112</v>
      </c>
      <c r="D98" s="218"/>
      <c r="E98" s="218"/>
      <c r="F98" s="218"/>
      <c r="G98" s="218"/>
      <c r="H98" s="45" t="s">
        <v>113</v>
      </c>
      <c r="I98" s="46">
        <v>0.24</v>
      </c>
      <c r="J98" s="47">
        <v>1</v>
      </c>
      <c r="K98" s="82">
        <v>0.24</v>
      </c>
      <c r="L98" s="49"/>
      <c r="M98" s="46"/>
      <c r="N98" s="50"/>
      <c r="O98" s="46"/>
      <c r="P98" s="51"/>
      <c r="GO98" s="42"/>
      <c r="GP98" s="42"/>
      <c r="GQ98" s="42" t="s">
        <v>112</v>
      </c>
      <c r="GR98" s="42" t="s">
        <v>5</v>
      </c>
      <c r="GS98" s="42" t="s">
        <v>5</v>
      </c>
      <c r="GT98" s="42" t="s">
        <v>5</v>
      </c>
      <c r="GU98" s="42" t="s">
        <v>5</v>
      </c>
      <c r="GV98" s="7"/>
      <c r="GW98" s="7"/>
      <c r="GX98" s="7"/>
      <c r="GY98" s="42"/>
      <c r="GZ98" s="7"/>
      <c r="HA98" s="42"/>
      <c r="HC98" s="96"/>
    </row>
    <row r="99" spans="1:211" customFormat="1" ht="15" x14ac:dyDescent="0.25">
      <c r="A99" s="83"/>
      <c r="B99" s="69" t="s">
        <v>114</v>
      </c>
      <c r="C99" s="212" t="s">
        <v>115</v>
      </c>
      <c r="D99" s="212"/>
      <c r="E99" s="212"/>
      <c r="F99" s="212"/>
      <c r="G99" s="212"/>
      <c r="H99" s="212"/>
      <c r="I99" s="212"/>
      <c r="J99" s="212"/>
      <c r="K99" s="212"/>
      <c r="L99" s="212"/>
      <c r="M99" s="212"/>
      <c r="N99" s="212"/>
      <c r="O99" s="212"/>
      <c r="P99" s="225"/>
      <c r="GO99" s="42"/>
      <c r="GP99" s="42"/>
      <c r="GQ99" s="42"/>
      <c r="GR99" s="42"/>
      <c r="GS99" s="42"/>
      <c r="GT99" s="42"/>
      <c r="GU99" s="42"/>
      <c r="GV99" s="7"/>
      <c r="GW99" s="7"/>
      <c r="GX99" s="7"/>
      <c r="GY99" s="42"/>
      <c r="GZ99" s="7"/>
      <c r="HA99" s="42"/>
      <c r="HB99" s="3" t="s">
        <v>115</v>
      </c>
      <c r="HC99" s="96"/>
    </row>
    <row r="100" spans="1:211" customFormat="1" ht="15" x14ac:dyDescent="0.25">
      <c r="A100" s="52"/>
      <c r="B100" s="53" t="s">
        <v>57</v>
      </c>
      <c r="C100" s="223" t="s">
        <v>83</v>
      </c>
      <c r="D100" s="223"/>
      <c r="E100" s="223"/>
      <c r="F100" s="223"/>
      <c r="G100" s="223"/>
      <c r="H100" s="54" t="s">
        <v>64</v>
      </c>
      <c r="I100" s="55"/>
      <c r="J100" s="55"/>
      <c r="K100" s="58">
        <v>5.1840000000000002</v>
      </c>
      <c r="L100" s="56"/>
      <c r="M100" s="55"/>
      <c r="N100" s="56"/>
      <c r="O100" s="55"/>
      <c r="P100" s="64">
        <v>1964.11</v>
      </c>
      <c r="GO100" s="42"/>
      <c r="GP100" s="42"/>
      <c r="GQ100" s="42"/>
      <c r="GR100" s="42"/>
      <c r="GS100" s="42"/>
      <c r="GT100" s="42"/>
      <c r="GU100" s="42"/>
      <c r="GV100" s="7" t="s">
        <v>83</v>
      </c>
      <c r="GW100" s="7"/>
      <c r="GX100" s="7"/>
      <c r="GY100" s="42"/>
      <c r="GZ100" s="7"/>
      <c r="HA100" s="42"/>
      <c r="HC100" s="96"/>
    </row>
    <row r="101" spans="1:211" customFormat="1" ht="15" x14ac:dyDescent="0.25">
      <c r="A101" s="59"/>
      <c r="B101" s="53" t="s">
        <v>116</v>
      </c>
      <c r="C101" s="223" t="s">
        <v>117</v>
      </c>
      <c r="D101" s="223"/>
      <c r="E101" s="223"/>
      <c r="F101" s="223"/>
      <c r="G101" s="223"/>
      <c r="H101" s="54" t="s">
        <v>64</v>
      </c>
      <c r="I101" s="60">
        <v>21.6</v>
      </c>
      <c r="J101" s="55"/>
      <c r="K101" s="58">
        <v>5.1840000000000002</v>
      </c>
      <c r="L101" s="86"/>
      <c r="M101" s="87"/>
      <c r="N101" s="63">
        <v>378.88</v>
      </c>
      <c r="O101" s="55"/>
      <c r="P101" s="64">
        <v>1964.11</v>
      </c>
      <c r="Q101" s="65"/>
      <c r="R101" s="65"/>
      <c r="GO101" s="42"/>
      <c r="GP101" s="42"/>
      <c r="GQ101" s="42"/>
      <c r="GR101" s="42"/>
      <c r="GS101" s="42"/>
      <c r="GT101" s="42"/>
      <c r="GU101" s="42"/>
      <c r="GV101" s="7"/>
      <c r="GW101" s="7" t="s">
        <v>117</v>
      </c>
      <c r="GX101" s="7"/>
      <c r="GY101" s="42"/>
      <c r="GZ101" s="7"/>
      <c r="HA101" s="42"/>
      <c r="HC101" s="96"/>
    </row>
    <row r="102" spans="1:211" customFormat="1" ht="15" x14ac:dyDescent="0.25">
      <c r="A102" s="52"/>
      <c r="B102" s="53" t="s">
        <v>61</v>
      </c>
      <c r="C102" s="223" t="s">
        <v>62</v>
      </c>
      <c r="D102" s="223"/>
      <c r="E102" s="223"/>
      <c r="F102" s="223"/>
      <c r="G102" s="223"/>
      <c r="H102" s="54"/>
      <c r="I102" s="55"/>
      <c r="J102" s="55"/>
      <c r="K102" s="55"/>
      <c r="L102" s="56"/>
      <c r="M102" s="55"/>
      <c r="N102" s="56"/>
      <c r="O102" s="55"/>
      <c r="P102" s="64">
        <v>11161.51</v>
      </c>
      <c r="GO102" s="42"/>
      <c r="GP102" s="42"/>
      <c r="GQ102" s="42"/>
      <c r="GR102" s="42"/>
      <c r="GS102" s="42"/>
      <c r="GT102" s="42"/>
      <c r="GU102" s="42"/>
      <c r="GV102" s="7" t="s">
        <v>62</v>
      </c>
      <c r="GW102" s="7"/>
      <c r="GX102" s="7"/>
      <c r="GY102" s="42"/>
      <c r="GZ102" s="7"/>
      <c r="HA102" s="42"/>
      <c r="HC102" s="96"/>
    </row>
    <row r="103" spans="1:211" customFormat="1" ht="15" x14ac:dyDescent="0.25">
      <c r="A103" s="52"/>
      <c r="B103" s="53"/>
      <c r="C103" s="223" t="s">
        <v>63</v>
      </c>
      <c r="D103" s="223"/>
      <c r="E103" s="223"/>
      <c r="F103" s="223"/>
      <c r="G103" s="223"/>
      <c r="H103" s="54" t="s">
        <v>64</v>
      </c>
      <c r="I103" s="55"/>
      <c r="J103" s="55"/>
      <c r="K103" s="99">
        <v>3.9552</v>
      </c>
      <c r="L103" s="56"/>
      <c r="M103" s="55"/>
      <c r="N103" s="56"/>
      <c r="O103" s="55"/>
      <c r="P103" s="64">
        <v>2335.7800000000002</v>
      </c>
      <c r="GO103" s="42"/>
      <c r="GP103" s="42"/>
      <c r="GQ103" s="42"/>
      <c r="GR103" s="42"/>
      <c r="GS103" s="42"/>
      <c r="GT103" s="42"/>
      <c r="GU103" s="42"/>
      <c r="GV103" s="7" t="s">
        <v>63</v>
      </c>
      <c r="GW103" s="7"/>
      <c r="GX103" s="7"/>
      <c r="GY103" s="42"/>
      <c r="GZ103" s="7"/>
      <c r="HA103" s="42"/>
      <c r="HC103" s="96"/>
    </row>
    <row r="104" spans="1:211" customFormat="1" ht="15" x14ac:dyDescent="0.25">
      <c r="A104" s="59"/>
      <c r="B104" s="53" t="s">
        <v>118</v>
      </c>
      <c r="C104" s="223" t="s">
        <v>119</v>
      </c>
      <c r="D104" s="223"/>
      <c r="E104" s="223"/>
      <c r="F104" s="223"/>
      <c r="G104" s="223"/>
      <c r="H104" s="54" t="s">
        <v>67</v>
      </c>
      <c r="I104" s="85">
        <v>2.59</v>
      </c>
      <c r="J104" s="60">
        <v>0.8</v>
      </c>
      <c r="K104" s="84">
        <v>0.49728</v>
      </c>
      <c r="L104" s="61">
        <v>887.54</v>
      </c>
      <c r="M104" s="62">
        <v>1.53</v>
      </c>
      <c r="N104" s="63">
        <v>1357.94</v>
      </c>
      <c r="O104" s="55"/>
      <c r="P104" s="64">
        <v>675.28</v>
      </c>
      <c r="Q104" s="65"/>
      <c r="R104" s="65"/>
      <c r="GO104" s="42"/>
      <c r="GP104" s="42"/>
      <c r="GQ104" s="42"/>
      <c r="GR104" s="42"/>
      <c r="GS104" s="42"/>
      <c r="GT104" s="42"/>
      <c r="GU104" s="42"/>
      <c r="GV104" s="7"/>
      <c r="GW104" s="7" t="s">
        <v>119</v>
      </c>
      <c r="GX104" s="7"/>
      <c r="GY104" s="42"/>
      <c r="GZ104" s="7"/>
      <c r="HA104" s="42"/>
      <c r="HC104" s="96"/>
    </row>
    <row r="105" spans="1:211" customFormat="1" ht="15" x14ac:dyDescent="0.25">
      <c r="A105" s="66"/>
      <c r="B105" s="53" t="s">
        <v>120</v>
      </c>
      <c r="C105" s="223" t="s">
        <v>121</v>
      </c>
      <c r="D105" s="223"/>
      <c r="E105" s="223"/>
      <c r="F105" s="223"/>
      <c r="G105" s="223"/>
      <c r="H105" s="54" t="s">
        <v>64</v>
      </c>
      <c r="I105" s="85">
        <v>2.59</v>
      </c>
      <c r="J105" s="60">
        <v>0.8</v>
      </c>
      <c r="K105" s="84">
        <v>0.49728</v>
      </c>
      <c r="L105" s="56"/>
      <c r="M105" s="55"/>
      <c r="N105" s="67">
        <v>608.91999999999996</v>
      </c>
      <c r="O105" s="55"/>
      <c r="P105" s="57">
        <v>302.8</v>
      </c>
      <c r="GO105" s="42"/>
      <c r="GP105" s="42"/>
      <c r="GQ105" s="42"/>
      <c r="GR105" s="42"/>
      <c r="GS105" s="42"/>
      <c r="GT105" s="42"/>
      <c r="GU105" s="42"/>
      <c r="GV105" s="7"/>
      <c r="GW105" s="7"/>
      <c r="GX105" s="7" t="s">
        <v>121</v>
      </c>
      <c r="GY105" s="42"/>
      <c r="GZ105" s="7"/>
      <c r="HA105" s="42"/>
      <c r="HC105" s="96"/>
    </row>
    <row r="106" spans="1:211" customFormat="1" ht="15" x14ac:dyDescent="0.25">
      <c r="A106" s="59"/>
      <c r="B106" s="53" t="s">
        <v>122</v>
      </c>
      <c r="C106" s="223" t="s">
        <v>123</v>
      </c>
      <c r="D106" s="223"/>
      <c r="E106" s="223"/>
      <c r="F106" s="223"/>
      <c r="G106" s="223"/>
      <c r="H106" s="54" t="s">
        <v>67</v>
      </c>
      <c r="I106" s="60">
        <v>2.2999999999999998</v>
      </c>
      <c r="J106" s="60">
        <v>0.8</v>
      </c>
      <c r="K106" s="99">
        <v>0.44159999999999999</v>
      </c>
      <c r="L106" s="100">
        <v>1933</v>
      </c>
      <c r="M106" s="62">
        <v>1.47</v>
      </c>
      <c r="N106" s="63">
        <v>2841.51</v>
      </c>
      <c r="O106" s="55"/>
      <c r="P106" s="64">
        <v>1254.81</v>
      </c>
      <c r="Q106" s="65"/>
      <c r="R106" s="65"/>
      <c r="GO106" s="42"/>
      <c r="GP106" s="42"/>
      <c r="GQ106" s="42"/>
      <c r="GR106" s="42"/>
      <c r="GS106" s="42"/>
      <c r="GT106" s="42"/>
      <c r="GU106" s="42"/>
      <c r="GV106" s="7"/>
      <c r="GW106" s="7" t="s">
        <v>123</v>
      </c>
      <c r="GX106" s="7"/>
      <c r="GY106" s="42"/>
      <c r="GZ106" s="7"/>
      <c r="HA106" s="42"/>
      <c r="HC106" s="96"/>
    </row>
    <row r="107" spans="1:211" customFormat="1" ht="15" x14ac:dyDescent="0.25">
      <c r="A107" s="66"/>
      <c r="B107" s="53" t="s">
        <v>120</v>
      </c>
      <c r="C107" s="223" t="s">
        <v>121</v>
      </c>
      <c r="D107" s="223"/>
      <c r="E107" s="223"/>
      <c r="F107" s="223"/>
      <c r="G107" s="223"/>
      <c r="H107" s="54" t="s">
        <v>64</v>
      </c>
      <c r="I107" s="60">
        <v>2.2999999999999998</v>
      </c>
      <c r="J107" s="60">
        <v>0.8</v>
      </c>
      <c r="K107" s="99">
        <v>0.44159999999999999</v>
      </c>
      <c r="L107" s="56"/>
      <c r="M107" s="55"/>
      <c r="N107" s="67">
        <v>608.91999999999996</v>
      </c>
      <c r="O107" s="55"/>
      <c r="P107" s="57">
        <v>268.89999999999998</v>
      </c>
      <c r="GO107" s="42"/>
      <c r="GP107" s="42"/>
      <c r="GQ107" s="42"/>
      <c r="GR107" s="42"/>
      <c r="GS107" s="42"/>
      <c r="GT107" s="42"/>
      <c r="GU107" s="42"/>
      <c r="GV107" s="7"/>
      <c r="GW107" s="7"/>
      <c r="GX107" s="7" t="s">
        <v>121</v>
      </c>
      <c r="GY107" s="42"/>
      <c r="GZ107" s="7"/>
      <c r="HA107" s="42"/>
      <c r="HC107" s="96"/>
    </row>
    <row r="108" spans="1:211" customFormat="1" ht="34.5" x14ac:dyDescent="0.25">
      <c r="A108" s="59"/>
      <c r="B108" s="53" t="s">
        <v>124</v>
      </c>
      <c r="C108" s="223" t="s">
        <v>125</v>
      </c>
      <c r="D108" s="223"/>
      <c r="E108" s="223"/>
      <c r="F108" s="223"/>
      <c r="G108" s="223"/>
      <c r="H108" s="54" t="s">
        <v>67</v>
      </c>
      <c r="I108" s="85">
        <v>2.46</v>
      </c>
      <c r="J108" s="60">
        <v>0.8</v>
      </c>
      <c r="K108" s="84">
        <v>0.47232000000000002</v>
      </c>
      <c r="L108" s="86"/>
      <c r="M108" s="87"/>
      <c r="N108" s="63">
        <v>1820.72</v>
      </c>
      <c r="O108" s="55"/>
      <c r="P108" s="64">
        <v>859.96</v>
      </c>
      <c r="Q108" s="65"/>
      <c r="R108" s="65"/>
      <c r="GO108" s="42"/>
      <c r="GP108" s="42"/>
      <c r="GQ108" s="42"/>
      <c r="GR108" s="42"/>
      <c r="GS108" s="42"/>
      <c r="GT108" s="42"/>
      <c r="GU108" s="42"/>
      <c r="GV108" s="7"/>
      <c r="GW108" s="7" t="s">
        <v>125</v>
      </c>
      <c r="GX108" s="7"/>
      <c r="GY108" s="42"/>
      <c r="GZ108" s="7"/>
      <c r="HA108" s="42"/>
      <c r="HC108" s="96"/>
    </row>
    <row r="109" spans="1:211" customFormat="1" ht="15" x14ac:dyDescent="0.25">
      <c r="A109" s="66"/>
      <c r="B109" s="53" t="s">
        <v>68</v>
      </c>
      <c r="C109" s="223" t="s">
        <v>69</v>
      </c>
      <c r="D109" s="223"/>
      <c r="E109" s="223"/>
      <c r="F109" s="223"/>
      <c r="G109" s="223"/>
      <c r="H109" s="54" t="s">
        <v>64</v>
      </c>
      <c r="I109" s="85">
        <v>2.46</v>
      </c>
      <c r="J109" s="60">
        <v>0.8</v>
      </c>
      <c r="K109" s="84">
        <v>0.47232000000000002</v>
      </c>
      <c r="L109" s="56"/>
      <c r="M109" s="55"/>
      <c r="N109" s="67">
        <v>520.97</v>
      </c>
      <c r="O109" s="55"/>
      <c r="P109" s="57">
        <v>246.06</v>
      </c>
      <c r="GO109" s="42"/>
      <c r="GP109" s="42"/>
      <c r="GQ109" s="42"/>
      <c r="GR109" s="42"/>
      <c r="GS109" s="42"/>
      <c r="GT109" s="42"/>
      <c r="GU109" s="42"/>
      <c r="GV109" s="7"/>
      <c r="GW109" s="7"/>
      <c r="GX109" s="7" t="s">
        <v>69</v>
      </c>
      <c r="GY109" s="42"/>
      <c r="GZ109" s="7"/>
      <c r="HA109" s="42"/>
      <c r="HC109" s="96"/>
    </row>
    <row r="110" spans="1:211" customFormat="1" ht="15" x14ac:dyDescent="0.25">
      <c r="A110" s="59"/>
      <c r="B110" s="53" t="s">
        <v>126</v>
      </c>
      <c r="C110" s="223" t="s">
        <v>127</v>
      </c>
      <c r="D110" s="223"/>
      <c r="E110" s="223"/>
      <c r="F110" s="223"/>
      <c r="G110" s="223"/>
      <c r="H110" s="54" t="s">
        <v>67</v>
      </c>
      <c r="I110" s="85">
        <v>12.21</v>
      </c>
      <c r="J110" s="60">
        <v>0.8</v>
      </c>
      <c r="K110" s="84">
        <v>2.3443200000000002</v>
      </c>
      <c r="L110" s="100">
        <v>2391.6</v>
      </c>
      <c r="M110" s="62">
        <v>1.44</v>
      </c>
      <c r="N110" s="63">
        <v>3443.9</v>
      </c>
      <c r="O110" s="55"/>
      <c r="P110" s="64">
        <v>8073.6</v>
      </c>
      <c r="Q110" s="65"/>
      <c r="R110" s="65"/>
      <c r="GO110" s="42"/>
      <c r="GP110" s="42"/>
      <c r="GQ110" s="42"/>
      <c r="GR110" s="42"/>
      <c r="GS110" s="42"/>
      <c r="GT110" s="42"/>
      <c r="GU110" s="42"/>
      <c r="GV110" s="7"/>
      <c r="GW110" s="7" t="s">
        <v>127</v>
      </c>
      <c r="GX110" s="7"/>
      <c r="GY110" s="42"/>
      <c r="GZ110" s="7"/>
      <c r="HA110" s="42"/>
      <c r="HC110" s="96"/>
    </row>
    <row r="111" spans="1:211" customFormat="1" ht="15" x14ac:dyDescent="0.25">
      <c r="A111" s="66"/>
      <c r="B111" s="53" t="s">
        <v>120</v>
      </c>
      <c r="C111" s="223" t="s">
        <v>121</v>
      </c>
      <c r="D111" s="223"/>
      <c r="E111" s="223"/>
      <c r="F111" s="223"/>
      <c r="G111" s="223"/>
      <c r="H111" s="54" t="s">
        <v>64</v>
      </c>
      <c r="I111" s="85">
        <v>12.21</v>
      </c>
      <c r="J111" s="60">
        <v>0.8</v>
      </c>
      <c r="K111" s="84">
        <v>2.3443200000000002</v>
      </c>
      <c r="L111" s="56"/>
      <c r="M111" s="55"/>
      <c r="N111" s="67">
        <v>608.91999999999996</v>
      </c>
      <c r="O111" s="55"/>
      <c r="P111" s="64">
        <v>1427.5</v>
      </c>
      <c r="GO111" s="42"/>
      <c r="GP111" s="42"/>
      <c r="GQ111" s="42"/>
      <c r="GR111" s="42"/>
      <c r="GS111" s="42"/>
      <c r="GT111" s="42"/>
      <c r="GU111" s="42"/>
      <c r="GV111" s="7"/>
      <c r="GW111" s="7"/>
      <c r="GX111" s="7" t="s">
        <v>121</v>
      </c>
      <c r="GY111" s="42"/>
      <c r="GZ111" s="7"/>
      <c r="HA111" s="42"/>
      <c r="HC111" s="96"/>
    </row>
    <row r="112" spans="1:211" customFormat="1" ht="15" x14ac:dyDescent="0.25">
      <c r="A112" s="59"/>
      <c r="B112" s="53" t="s">
        <v>128</v>
      </c>
      <c r="C112" s="223" t="s">
        <v>129</v>
      </c>
      <c r="D112" s="223"/>
      <c r="E112" s="223"/>
      <c r="F112" s="223"/>
      <c r="G112" s="223"/>
      <c r="H112" s="54" t="s">
        <v>67</v>
      </c>
      <c r="I112" s="85">
        <v>1.04</v>
      </c>
      <c r="J112" s="60">
        <v>0.8</v>
      </c>
      <c r="K112" s="84">
        <v>0.19968</v>
      </c>
      <c r="L112" s="100">
        <v>1043.1400000000001</v>
      </c>
      <c r="M112" s="62">
        <v>1.43</v>
      </c>
      <c r="N112" s="63">
        <v>1491.69</v>
      </c>
      <c r="O112" s="55"/>
      <c r="P112" s="64">
        <v>297.86</v>
      </c>
      <c r="Q112" s="65"/>
      <c r="R112" s="65"/>
      <c r="GO112" s="42"/>
      <c r="GP112" s="42"/>
      <c r="GQ112" s="42"/>
      <c r="GR112" s="42"/>
      <c r="GS112" s="42"/>
      <c r="GT112" s="42"/>
      <c r="GU112" s="42"/>
      <c r="GV112" s="7"/>
      <c r="GW112" s="7" t="s">
        <v>129</v>
      </c>
      <c r="GX112" s="7"/>
      <c r="GY112" s="42"/>
      <c r="GZ112" s="7"/>
      <c r="HA112" s="42"/>
      <c r="HC112" s="96"/>
    </row>
    <row r="113" spans="1:211" customFormat="1" ht="15" x14ac:dyDescent="0.25">
      <c r="A113" s="66"/>
      <c r="B113" s="53" t="s">
        <v>92</v>
      </c>
      <c r="C113" s="223" t="s">
        <v>93</v>
      </c>
      <c r="D113" s="223"/>
      <c r="E113" s="223"/>
      <c r="F113" s="223"/>
      <c r="G113" s="223"/>
      <c r="H113" s="54" t="s">
        <v>64</v>
      </c>
      <c r="I113" s="85">
        <v>1.04</v>
      </c>
      <c r="J113" s="60">
        <v>0.8</v>
      </c>
      <c r="K113" s="84">
        <v>0.19968</v>
      </c>
      <c r="L113" s="56"/>
      <c r="M113" s="55"/>
      <c r="N113" s="67">
        <v>453.31</v>
      </c>
      <c r="O113" s="55"/>
      <c r="P113" s="57">
        <v>90.52</v>
      </c>
      <c r="GO113" s="42"/>
      <c r="GP113" s="42"/>
      <c r="GQ113" s="42"/>
      <c r="GR113" s="42"/>
      <c r="GS113" s="42"/>
      <c r="GT113" s="42"/>
      <c r="GU113" s="42"/>
      <c r="GV113" s="7"/>
      <c r="GW113" s="7"/>
      <c r="GX113" s="7" t="s">
        <v>93</v>
      </c>
      <c r="GY113" s="42"/>
      <c r="GZ113" s="7"/>
      <c r="HA113" s="42"/>
      <c r="HC113" s="96"/>
    </row>
    <row r="114" spans="1:211" customFormat="1" ht="15" x14ac:dyDescent="0.25">
      <c r="A114" s="52"/>
      <c r="B114" s="53" t="s">
        <v>94</v>
      </c>
      <c r="C114" s="223" t="s">
        <v>95</v>
      </c>
      <c r="D114" s="223"/>
      <c r="E114" s="223"/>
      <c r="F114" s="223"/>
      <c r="G114" s="223"/>
      <c r="H114" s="54"/>
      <c r="I114" s="55"/>
      <c r="J114" s="55"/>
      <c r="K114" s="55"/>
      <c r="L114" s="56"/>
      <c r="M114" s="55"/>
      <c r="N114" s="56"/>
      <c r="O114" s="55"/>
      <c r="P114" s="57">
        <v>36.590000000000003</v>
      </c>
      <c r="GO114" s="42"/>
      <c r="GP114" s="42"/>
      <c r="GQ114" s="42"/>
      <c r="GR114" s="42"/>
      <c r="GS114" s="42"/>
      <c r="GT114" s="42"/>
      <c r="GU114" s="42"/>
      <c r="GV114" s="7" t="s">
        <v>95</v>
      </c>
      <c r="GW114" s="7"/>
      <c r="GX114" s="7"/>
      <c r="GY114" s="42"/>
      <c r="GZ114" s="7"/>
      <c r="HA114" s="42"/>
      <c r="HC114" s="96"/>
    </row>
    <row r="115" spans="1:211" customFormat="1" ht="15" x14ac:dyDescent="0.25">
      <c r="A115" s="59"/>
      <c r="B115" s="53" t="s">
        <v>130</v>
      </c>
      <c r="C115" s="223" t="s">
        <v>131</v>
      </c>
      <c r="D115" s="223"/>
      <c r="E115" s="223"/>
      <c r="F115" s="223"/>
      <c r="G115" s="223"/>
      <c r="H115" s="54" t="s">
        <v>98</v>
      </c>
      <c r="I115" s="72">
        <v>7</v>
      </c>
      <c r="J115" s="55"/>
      <c r="K115" s="85">
        <v>1.68</v>
      </c>
      <c r="L115" s="61">
        <v>35.71</v>
      </c>
      <c r="M115" s="62">
        <v>0.61</v>
      </c>
      <c r="N115" s="63">
        <v>21.78</v>
      </c>
      <c r="O115" s="55"/>
      <c r="P115" s="64">
        <v>36.590000000000003</v>
      </c>
      <c r="Q115" s="65"/>
      <c r="R115" s="65"/>
      <c r="GO115" s="42"/>
      <c r="GP115" s="42"/>
      <c r="GQ115" s="42"/>
      <c r="GR115" s="42"/>
      <c r="GS115" s="42"/>
      <c r="GT115" s="42"/>
      <c r="GU115" s="42"/>
      <c r="GV115" s="7"/>
      <c r="GW115" s="7" t="s">
        <v>131</v>
      </c>
      <c r="GX115" s="7"/>
      <c r="GY115" s="42"/>
      <c r="GZ115" s="7"/>
      <c r="HA115" s="42"/>
      <c r="HC115" s="96"/>
    </row>
    <row r="116" spans="1:211" customFormat="1" ht="15" x14ac:dyDescent="0.25">
      <c r="A116" s="88" t="s">
        <v>132</v>
      </c>
      <c r="B116" s="89" t="s">
        <v>133</v>
      </c>
      <c r="C116" s="224" t="s">
        <v>134</v>
      </c>
      <c r="D116" s="224"/>
      <c r="E116" s="224"/>
      <c r="F116" s="224"/>
      <c r="G116" s="224"/>
      <c r="H116" s="90" t="s">
        <v>98</v>
      </c>
      <c r="I116" s="92">
        <v>0</v>
      </c>
      <c r="J116" s="94"/>
      <c r="K116" s="92">
        <v>0</v>
      </c>
      <c r="L116" s="93"/>
      <c r="M116" s="94"/>
      <c r="N116" s="93"/>
      <c r="O116" s="94"/>
      <c r="P116" s="95"/>
      <c r="GO116" s="42"/>
      <c r="GP116" s="42"/>
      <c r="GQ116" s="42"/>
      <c r="GR116" s="42"/>
      <c r="GS116" s="42"/>
      <c r="GT116" s="42"/>
      <c r="GU116" s="42"/>
      <c r="GV116" s="7"/>
      <c r="GW116" s="7"/>
      <c r="GX116" s="7"/>
      <c r="GY116" s="42"/>
      <c r="GZ116" s="7"/>
      <c r="HA116" s="42"/>
      <c r="HC116" s="96" t="s">
        <v>134</v>
      </c>
    </row>
    <row r="117" spans="1:211" customFormat="1" ht="15" x14ac:dyDescent="0.25">
      <c r="A117" s="68"/>
      <c r="B117" s="69"/>
      <c r="C117" s="219" t="s">
        <v>70</v>
      </c>
      <c r="D117" s="219"/>
      <c r="E117" s="219"/>
      <c r="F117" s="219"/>
      <c r="G117" s="219"/>
      <c r="H117" s="45"/>
      <c r="I117" s="46"/>
      <c r="J117" s="46"/>
      <c r="K117" s="46"/>
      <c r="L117" s="49"/>
      <c r="M117" s="46"/>
      <c r="N117" s="70"/>
      <c r="O117" s="46"/>
      <c r="P117" s="71">
        <v>15497.99</v>
      </c>
      <c r="Q117" s="65"/>
      <c r="R117" s="65"/>
      <c r="GO117" s="42"/>
      <c r="GP117" s="42"/>
      <c r="GQ117" s="42"/>
      <c r="GR117" s="42"/>
      <c r="GS117" s="42"/>
      <c r="GT117" s="42"/>
      <c r="GU117" s="42"/>
      <c r="GV117" s="7"/>
      <c r="GW117" s="7"/>
      <c r="GX117" s="7"/>
      <c r="GY117" s="42" t="s">
        <v>70</v>
      </c>
      <c r="GZ117" s="7"/>
      <c r="HA117" s="42"/>
      <c r="HC117" s="96"/>
    </row>
    <row r="118" spans="1:211" customFormat="1" ht="15" x14ac:dyDescent="0.25">
      <c r="A118" s="66"/>
      <c r="B118" s="53"/>
      <c r="C118" s="223" t="s">
        <v>71</v>
      </c>
      <c r="D118" s="223"/>
      <c r="E118" s="223"/>
      <c r="F118" s="223"/>
      <c r="G118" s="223"/>
      <c r="H118" s="54"/>
      <c r="I118" s="55"/>
      <c r="J118" s="55"/>
      <c r="K118" s="55"/>
      <c r="L118" s="56"/>
      <c r="M118" s="55"/>
      <c r="N118" s="56"/>
      <c r="O118" s="55"/>
      <c r="P118" s="64">
        <v>4299.8900000000003</v>
      </c>
      <c r="GO118" s="42"/>
      <c r="GP118" s="42"/>
      <c r="GQ118" s="42"/>
      <c r="GR118" s="42"/>
      <c r="GS118" s="42"/>
      <c r="GT118" s="42"/>
      <c r="GU118" s="42"/>
      <c r="GV118" s="7"/>
      <c r="GW118" s="7"/>
      <c r="GX118" s="7"/>
      <c r="GY118" s="42"/>
      <c r="GZ118" s="7" t="s">
        <v>71</v>
      </c>
      <c r="HA118" s="42"/>
      <c r="HC118" s="96"/>
    </row>
    <row r="119" spans="1:211" customFormat="1" ht="15" x14ac:dyDescent="0.25">
      <c r="A119" s="66"/>
      <c r="B119" s="53" t="s">
        <v>135</v>
      </c>
      <c r="C119" s="223" t="s">
        <v>136</v>
      </c>
      <c r="D119" s="223"/>
      <c r="E119" s="223"/>
      <c r="F119" s="223"/>
      <c r="G119" s="223"/>
      <c r="H119" s="54" t="s">
        <v>74</v>
      </c>
      <c r="I119" s="72">
        <v>147</v>
      </c>
      <c r="J119" s="55"/>
      <c r="K119" s="72">
        <v>147</v>
      </c>
      <c r="L119" s="56"/>
      <c r="M119" s="55"/>
      <c r="N119" s="56"/>
      <c r="O119" s="55"/>
      <c r="P119" s="64">
        <v>6320.84</v>
      </c>
      <c r="GO119" s="42"/>
      <c r="GP119" s="42"/>
      <c r="GQ119" s="42"/>
      <c r="GR119" s="42"/>
      <c r="GS119" s="42"/>
      <c r="GT119" s="42"/>
      <c r="GU119" s="42"/>
      <c r="GV119" s="7"/>
      <c r="GW119" s="7"/>
      <c r="GX119" s="7"/>
      <c r="GY119" s="42"/>
      <c r="GZ119" s="7" t="s">
        <v>136</v>
      </c>
      <c r="HA119" s="42"/>
      <c r="HC119" s="96"/>
    </row>
    <row r="120" spans="1:211" customFormat="1" ht="15" x14ac:dyDescent="0.25">
      <c r="A120" s="66"/>
      <c r="B120" s="53" t="s">
        <v>137</v>
      </c>
      <c r="C120" s="223" t="s">
        <v>138</v>
      </c>
      <c r="D120" s="223"/>
      <c r="E120" s="223"/>
      <c r="F120" s="223"/>
      <c r="G120" s="223"/>
      <c r="H120" s="54" t="s">
        <v>74</v>
      </c>
      <c r="I120" s="72">
        <v>134</v>
      </c>
      <c r="J120" s="55"/>
      <c r="K120" s="72">
        <v>134</v>
      </c>
      <c r="L120" s="56"/>
      <c r="M120" s="55"/>
      <c r="N120" s="56"/>
      <c r="O120" s="55"/>
      <c r="P120" s="64">
        <v>5761.85</v>
      </c>
      <c r="GO120" s="42"/>
      <c r="GP120" s="42"/>
      <c r="GQ120" s="42"/>
      <c r="GR120" s="42"/>
      <c r="GS120" s="42"/>
      <c r="GT120" s="42"/>
      <c r="GU120" s="42"/>
      <c r="GV120" s="7"/>
      <c r="GW120" s="7"/>
      <c r="GX120" s="7"/>
      <c r="GY120" s="42"/>
      <c r="GZ120" s="7" t="s">
        <v>138</v>
      </c>
      <c r="HA120" s="42"/>
      <c r="HC120" s="96"/>
    </row>
    <row r="121" spans="1:211" customFormat="1" ht="15" x14ac:dyDescent="0.25">
      <c r="A121" s="73"/>
      <c r="B121" s="74"/>
      <c r="C121" s="219" t="s">
        <v>77</v>
      </c>
      <c r="D121" s="219"/>
      <c r="E121" s="219"/>
      <c r="F121" s="219"/>
      <c r="G121" s="219"/>
      <c r="H121" s="45"/>
      <c r="I121" s="46"/>
      <c r="J121" s="46"/>
      <c r="K121" s="46"/>
      <c r="L121" s="49"/>
      <c r="M121" s="46"/>
      <c r="N121" s="70">
        <v>114919.5</v>
      </c>
      <c r="O121" s="46"/>
      <c r="P121" s="71">
        <v>27580.68</v>
      </c>
      <c r="GO121" s="42"/>
      <c r="GP121" s="42"/>
      <c r="GQ121" s="42"/>
      <c r="GR121" s="42"/>
      <c r="GS121" s="42"/>
      <c r="GT121" s="42"/>
      <c r="GU121" s="42"/>
      <c r="GV121" s="7"/>
      <c r="GW121" s="7"/>
      <c r="GX121" s="7"/>
      <c r="GY121" s="42"/>
      <c r="GZ121" s="7"/>
      <c r="HA121" s="42" t="s">
        <v>77</v>
      </c>
      <c r="HC121" s="96"/>
    </row>
    <row r="122" spans="1:211" customFormat="1" ht="0.75" customHeight="1" x14ac:dyDescent="0.25">
      <c r="A122" s="76"/>
      <c r="B122" s="77"/>
      <c r="C122" s="77"/>
      <c r="D122" s="77"/>
      <c r="E122" s="77"/>
      <c r="F122" s="77"/>
      <c r="G122" s="77"/>
      <c r="H122" s="78"/>
      <c r="I122" s="79"/>
      <c r="J122" s="79"/>
      <c r="K122" s="79"/>
      <c r="L122" s="80"/>
      <c r="M122" s="79"/>
      <c r="N122" s="80"/>
      <c r="O122" s="79"/>
      <c r="P122" s="81"/>
      <c r="GO122" s="42"/>
      <c r="GP122" s="42"/>
      <c r="GQ122" s="42"/>
      <c r="GR122" s="42"/>
      <c r="GS122" s="42"/>
      <c r="GT122" s="42"/>
      <c r="GU122" s="42"/>
      <c r="GV122" s="7"/>
      <c r="GW122" s="7"/>
      <c r="GX122" s="7"/>
      <c r="GY122" s="42"/>
      <c r="GZ122" s="7"/>
      <c r="HA122" s="42"/>
      <c r="HC122" s="96"/>
    </row>
    <row r="123" spans="1:211" customFormat="1" ht="23.25" x14ac:dyDescent="0.25">
      <c r="A123" s="43" t="s">
        <v>94</v>
      </c>
      <c r="B123" s="44" t="s">
        <v>139</v>
      </c>
      <c r="C123" s="218" t="s">
        <v>140</v>
      </c>
      <c r="D123" s="218"/>
      <c r="E123" s="218"/>
      <c r="F123" s="218"/>
      <c r="G123" s="218"/>
      <c r="H123" s="45" t="s">
        <v>98</v>
      </c>
      <c r="I123" s="46">
        <v>30.24</v>
      </c>
      <c r="J123" s="47">
        <v>1</v>
      </c>
      <c r="K123" s="82">
        <v>30.24</v>
      </c>
      <c r="L123" s="70">
        <v>2220.14</v>
      </c>
      <c r="M123" s="82">
        <v>0.75</v>
      </c>
      <c r="N123" s="101">
        <v>1665.11</v>
      </c>
      <c r="O123" s="46"/>
      <c r="P123" s="71">
        <v>50352.93</v>
      </c>
      <c r="GO123" s="42"/>
      <c r="GP123" s="42"/>
      <c r="GQ123" s="42" t="s">
        <v>140</v>
      </c>
      <c r="GR123" s="42" t="s">
        <v>5</v>
      </c>
      <c r="GS123" s="42" t="s">
        <v>5</v>
      </c>
      <c r="GT123" s="42" t="s">
        <v>5</v>
      </c>
      <c r="GU123" s="42" t="s">
        <v>5</v>
      </c>
      <c r="GV123" s="7"/>
      <c r="GW123" s="7"/>
      <c r="GX123" s="7"/>
      <c r="GY123" s="42"/>
      <c r="GZ123" s="7"/>
      <c r="HA123" s="42"/>
      <c r="HC123" s="96"/>
    </row>
    <row r="124" spans="1:211" customFormat="1" ht="15" x14ac:dyDescent="0.25">
      <c r="A124" s="73"/>
      <c r="B124" s="74"/>
      <c r="C124" s="219" t="s">
        <v>77</v>
      </c>
      <c r="D124" s="219"/>
      <c r="E124" s="219"/>
      <c r="F124" s="219"/>
      <c r="G124" s="219"/>
      <c r="H124" s="45"/>
      <c r="I124" s="46"/>
      <c r="J124" s="46"/>
      <c r="K124" s="46"/>
      <c r="L124" s="49"/>
      <c r="M124" s="46"/>
      <c r="N124" s="49"/>
      <c r="O124" s="46"/>
      <c r="P124" s="71">
        <v>50352.93</v>
      </c>
      <c r="GO124" s="42"/>
      <c r="GP124" s="42"/>
      <c r="GQ124" s="42"/>
      <c r="GR124" s="42"/>
      <c r="GS124" s="42"/>
      <c r="GT124" s="42"/>
      <c r="GU124" s="42"/>
      <c r="GV124" s="7"/>
      <c r="GW124" s="7"/>
      <c r="GX124" s="7"/>
      <c r="GY124" s="42"/>
      <c r="GZ124" s="7"/>
      <c r="HA124" s="42" t="s">
        <v>77</v>
      </c>
      <c r="HC124" s="96"/>
    </row>
    <row r="125" spans="1:211" customFormat="1" ht="0.75" customHeight="1" x14ac:dyDescent="0.25">
      <c r="A125" s="76"/>
      <c r="B125" s="77"/>
      <c r="C125" s="77"/>
      <c r="D125" s="77"/>
      <c r="E125" s="77"/>
      <c r="F125" s="77"/>
      <c r="G125" s="77"/>
      <c r="H125" s="78"/>
      <c r="I125" s="79"/>
      <c r="J125" s="79"/>
      <c r="K125" s="79"/>
      <c r="L125" s="80"/>
      <c r="M125" s="79"/>
      <c r="N125" s="80"/>
      <c r="O125" s="79"/>
      <c r="P125" s="81"/>
      <c r="GO125" s="42"/>
      <c r="GP125" s="42"/>
      <c r="GQ125" s="42"/>
      <c r="GR125" s="42"/>
      <c r="GS125" s="42"/>
      <c r="GT125" s="42"/>
      <c r="GU125" s="42"/>
      <c r="GV125" s="7"/>
      <c r="GW125" s="7"/>
      <c r="GX125" s="7"/>
      <c r="GY125" s="42"/>
      <c r="GZ125" s="7"/>
      <c r="HA125" s="42"/>
      <c r="HC125" s="96"/>
    </row>
    <row r="126" spans="1:211" customFormat="1" ht="23.25" x14ac:dyDescent="0.25">
      <c r="A126" s="43" t="s">
        <v>141</v>
      </c>
      <c r="B126" s="44" t="s">
        <v>142</v>
      </c>
      <c r="C126" s="218" t="s">
        <v>143</v>
      </c>
      <c r="D126" s="218"/>
      <c r="E126" s="218"/>
      <c r="F126" s="218"/>
      <c r="G126" s="218"/>
      <c r="H126" s="45" t="s">
        <v>144</v>
      </c>
      <c r="I126" s="46">
        <v>0.16</v>
      </c>
      <c r="J126" s="47">
        <v>1</v>
      </c>
      <c r="K126" s="82">
        <v>0.16</v>
      </c>
      <c r="L126" s="49"/>
      <c r="M126" s="46"/>
      <c r="N126" s="50"/>
      <c r="O126" s="46"/>
      <c r="P126" s="51"/>
      <c r="GO126" s="42"/>
      <c r="GP126" s="42"/>
      <c r="GQ126" s="42" t="s">
        <v>143</v>
      </c>
      <c r="GR126" s="42" t="s">
        <v>5</v>
      </c>
      <c r="GS126" s="42" t="s">
        <v>5</v>
      </c>
      <c r="GT126" s="42" t="s">
        <v>5</v>
      </c>
      <c r="GU126" s="42" t="s">
        <v>5</v>
      </c>
      <c r="GV126" s="7"/>
      <c r="GW126" s="7"/>
      <c r="GX126" s="7"/>
      <c r="GY126" s="42"/>
      <c r="GZ126" s="7"/>
      <c r="HA126" s="42"/>
      <c r="HC126" s="96"/>
    </row>
    <row r="127" spans="1:211" customFormat="1" ht="15" x14ac:dyDescent="0.25">
      <c r="A127" s="52"/>
      <c r="B127" s="53" t="s">
        <v>57</v>
      </c>
      <c r="C127" s="223" t="s">
        <v>83</v>
      </c>
      <c r="D127" s="223"/>
      <c r="E127" s="223"/>
      <c r="F127" s="223"/>
      <c r="G127" s="223"/>
      <c r="H127" s="54" t="s">
        <v>64</v>
      </c>
      <c r="I127" s="55"/>
      <c r="J127" s="55"/>
      <c r="K127" s="58">
        <v>5.1840000000000002</v>
      </c>
      <c r="L127" s="56"/>
      <c r="M127" s="55"/>
      <c r="N127" s="56"/>
      <c r="O127" s="55"/>
      <c r="P127" s="64">
        <v>1946.59</v>
      </c>
      <c r="GO127" s="42"/>
      <c r="GP127" s="42"/>
      <c r="GQ127" s="42"/>
      <c r="GR127" s="42"/>
      <c r="GS127" s="42"/>
      <c r="GT127" s="42"/>
      <c r="GU127" s="42"/>
      <c r="GV127" s="7" t="s">
        <v>83</v>
      </c>
      <c r="GW127" s="7"/>
      <c r="GX127" s="7"/>
      <c r="GY127" s="42"/>
      <c r="GZ127" s="7"/>
      <c r="HA127" s="42"/>
      <c r="HC127" s="96"/>
    </row>
    <row r="128" spans="1:211" customFormat="1" ht="15" x14ac:dyDescent="0.25">
      <c r="A128" s="59"/>
      <c r="B128" s="53" t="s">
        <v>145</v>
      </c>
      <c r="C128" s="223" t="s">
        <v>146</v>
      </c>
      <c r="D128" s="223"/>
      <c r="E128" s="223"/>
      <c r="F128" s="223"/>
      <c r="G128" s="223"/>
      <c r="H128" s="54" t="s">
        <v>64</v>
      </c>
      <c r="I128" s="60">
        <v>32.4</v>
      </c>
      <c r="J128" s="55"/>
      <c r="K128" s="58">
        <v>5.1840000000000002</v>
      </c>
      <c r="L128" s="86"/>
      <c r="M128" s="87"/>
      <c r="N128" s="63">
        <v>375.5</v>
      </c>
      <c r="O128" s="55"/>
      <c r="P128" s="64">
        <v>1946.59</v>
      </c>
      <c r="Q128" s="65"/>
      <c r="R128" s="65"/>
      <c r="GO128" s="42"/>
      <c r="GP128" s="42"/>
      <c r="GQ128" s="42"/>
      <c r="GR128" s="42"/>
      <c r="GS128" s="42"/>
      <c r="GT128" s="42"/>
      <c r="GU128" s="42"/>
      <c r="GV128" s="7"/>
      <c r="GW128" s="7" t="s">
        <v>146</v>
      </c>
      <c r="GX128" s="7"/>
      <c r="GY128" s="42"/>
      <c r="GZ128" s="7"/>
      <c r="HA128" s="42"/>
      <c r="HC128" s="96"/>
    </row>
    <row r="129" spans="1:211" customFormat="1" ht="15" x14ac:dyDescent="0.25">
      <c r="A129" s="52"/>
      <c r="B129" s="53" t="s">
        <v>61</v>
      </c>
      <c r="C129" s="223" t="s">
        <v>62</v>
      </c>
      <c r="D129" s="223"/>
      <c r="E129" s="223"/>
      <c r="F129" s="223"/>
      <c r="G129" s="223"/>
      <c r="H129" s="54"/>
      <c r="I129" s="55"/>
      <c r="J129" s="55"/>
      <c r="K129" s="55"/>
      <c r="L129" s="56"/>
      <c r="M129" s="55"/>
      <c r="N129" s="56"/>
      <c r="O129" s="55"/>
      <c r="P129" s="57">
        <v>21.56</v>
      </c>
      <c r="GO129" s="42"/>
      <c r="GP129" s="42"/>
      <c r="GQ129" s="42"/>
      <c r="GR129" s="42"/>
      <c r="GS129" s="42"/>
      <c r="GT129" s="42"/>
      <c r="GU129" s="42"/>
      <c r="GV129" s="7" t="s">
        <v>62</v>
      </c>
      <c r="GW129" s="7"/>
      <c r="GX129" s="7"/>
      <c r="GY129" s="42"/>
      <c r="GZ129" s="7"/>
      <c r="HA129" s="42"/>
      <c r="HC129" s="96"/>
    </row>
    <row r="130" spans="1:211" customFormat="1" ht="15" x14ac:dyDescent="0.25">
      <c r="A130" s="52"/>
      <c r="B130" s="53"/>
      <c r="C130" s="223" t="s">
        <v>63</v>
      </c>
      <c r="D130" s="223"/>
      <c r="E130" s="223"/>
      <c r="F130" s="223"/>
      <c r="G130" s="223"/>
      <c r="H130" s="54" t="s">
        <v>64</v>
      </c>
      <c r="I130" s="55"/>
      <c r="J130" s="55"/>
      <c r="K130" s="58">
        <v>3.2000000000000001E-2</v>
      </c>
      <c r="L130" s="56"/>
      <c r="M130" s="55"/>
      <c r="N130" s="56"/>
      <c r="O130" s="55"/>
      <c r="P130" s="57">
        <v>14.51</v>
      </c>
      <c r="GO130" s="42"/>
      <c r="GP130" s="42"/>
      <c r="GQ130" s="42"/>
      <c r="GR130" s="42"/>
      <c r="GS130" s="42"/>
      <c r="GT130" s="42"/>
      <c r="GU130" s="42"/>
      <c r="GV130" s="7" t="s">
        <v>63</v>
      </c>
      <c r="GW130" s="7"/>
      <c r="GX130" s="7"/>
      <c r="GY130" s="42"/>
      <c r="GZ130" s="7"/>
      <c r="HA130" s="42"/>
      <c r="HC130" s="96"/>
    </row>
    <row r="131" spans="1:211" customFormat="1" ht="15" x14ac:dyDescent="0.25">
      <c r="A131" s="59"/>
      <c r="B131" s="53" t="s">
        <v>90</v>
      </c>
      <c r="C131" s="223" t="s">
        <v>91</v>
      </c>
      <c r="D131" s="223"/>
      <c r="E131" s="223"/>
      <c r="F131" s="223"/>
      <c r="G131" s="223"/>
      <c r="H131" s="54" t="s">
        <v>67</v>
      </c>
      <c r="I131" s="60">
        <v>0.2</v>
      </c>
      <c r="J131" s="55"/>
      <c r="K131" s="58">
        <v>3.2000000000000001E-2</v>
      </c>
      <c r="L131" s="61">
        <v>477.92</v>
      </c>
      <c r="M131" s="62">
        <v>1.41</v>
      </c>
      <c r="N131" s="63">
        <v>673.87</v>
      </c>
      <c r="O131" s="55"/>
      <c r="P131" s="64">
        <v>21.56</v>
      </c>
      <c r="Q131" s="65"/>
      <c r="R131" s="65"/>
      <c r="GO131" s="42"/>
      <c r="GP131" s="42"/>
      <c r="GQ131" s="42"/>
      <c r="GR131" s="42"/>
      <c r="GS131" s="42"/>
      <c r="GT131" s="42"/>
      <c r="GU131" s="42"/>
      <c r="GV131" s="7"/>
      <c r="GW131" s="7" t="s">
        <v>91</v>
      </c>
      <c r="GX131" s="7"/>
      <c r="GY131" s="42"/>
      <c r="GZ131" s="7"/>
      <c r="HA131" s="42"/>
      <c r="HC131" s="96"/>
    </row>
    <row r="132" spans="1:211" customFormat="1" ht="15" x14ac:dyDescent="0.25">
      <c r="A132" s="66"/>
      <c r="B132" s="53" t="s">
        <v>92</v>
      </c>
      <c r="C132" s="223" t="s">
        <v>93</v>
      </c>
      <c r="D132" s="223"/>
      <c r="E132" s="223"/>
      <c r="F132" s="223"/>
      <c r="G132" s="223"/>
      <c r="H132" s="54" t="s">
        <v>64</v>
      </c>
      <c r="I132" s="60">
        <v>0.2</v>
      </c>
      <c r="J132" s="55"/>
      <c r="K132" s="58">
        <v>3.2000000000000001E-2</v>
      </c>
      <c r="L132" s="56"/>
      <c r="M132" s="55"/>
      <c r="N132" s="67">
        <v>453.31</v>
      </c>
      <c r="O132" s="55"/>
      <c r="P132" s="57">
        <v>14.51</v>
      </c>
      <c r="GO132" s="42"/>
      <c r="GP132" s="42"/>
      <c r="GQ132" s="42"/>
      <c r="GR132" s="42"/>
      <c r="GS132" s="42"/>
      <c r="GT132" s="42"/>
      <c r="GU132" s="42"/>
      <c r="GV132" s="7"/>
      <c r="GW132" s="7"/>
      <c r="GX132" s="7" t="s">
        <v>93</v>
      </c>
      <c r="GY132" s="42"/>
      <c r="GZ132" s="7"/>
      <c r="HA132" s="42"/>
      <c r="HC132" s="96"/>
    </row>
    <row r="133" spans="1:211" customFormat="1" ht="15" x14ac:dyDescent="0.25">
      <c r="A133" s="52"/>
      <c r="B133" s="53" t="s">
        <v>94</v>
      </c>
      <c r="C133" s="223" t="s">
        <v>95</v>
      </c>
      <c r="D133" s="223"/>
      <c r="E133" s="223"/>
      <c r="F133" s="223"/>
      <c r="G133" s="223"/>
      <c r="H133" s="54"/>
      <c r="I133" s="55"/>
      <c r="J133" s="55"/>
      <c r="K133" s="55"/>
      <c r="L133" s="56"/>
      <c r="M133" s="55"/>
      <c r="N133" s="56"/>
      <c r="O133" s="55"/>
      <c r="P133" s="57">
        <v>27.15</v>
      </c>
      <c r="GO133" s="42"/>
      <c r="GP133" s="42"/>
      <c r="GQ133" s="42"/>
      <c r="GR133" s="42"/>
      <c r="GS133" s="42"/>
      <c r="GT133" s="42"/>
      <c r="GU133" s="42"/>
      <c r="GV133" s="7" t="s">
        <v>95</v>
      </c>
      <c r="GW133" s="7"/>
      <c r="GX133" s="7"/>
      <c r="GY133" s="42"/>
      <c r="GZ133" s="7"/>
      <c r="HA133" s="42"/>
      <c r="HC133" s="96"/>
    </row>
    <row r="134" spans="1:211" customFormat="1" ht="15" x14ac:dyDescent="0.25">
      <c r="A134" s="59"/>
      <c r="B134" s="53" t="s">
        <v>147</v>
      </c>
      <c r="C134" s="223" t="s">
        <v>148</v>
      </c>
      <c r="D134" s="223"/>
      <c r="E134" s="223"/>
      <c r="F134" s="223"/>
      <c r="G134" s="223"/>
      <c r="H134" s="54" t="s">
        <v>149</v>
      </c>
      <c r="I134" s="99">
        <v>2.3E-3</v>
      </c>
      <c r="J134" s="55"/>
      <c r="K134" s="102">
        <v>3.68E-4</v>
      </c>
      <c r="L134" s="100">
        <v>55898.18</v>
      </c>
      <c r="M134" s="62">
        <v>1.32</v>
      </c>
      <c r="N134" s="63">
        <v>73785.600000000006</v>
      </c>
      <c r="O134" s="55"/>
      <c r="P134" s="64">
        <v>27.15</v>
      </c>
      <c r="Q134" s="65"/>
      <c r="R134" s="65"/>
      <c r="GO134" s="42"/>
      <c r="GP134" s="42"/>
      <c r="GQ134" s="42"/>
      <c r="GR134" s="42"/>
      <c r="GS134" s="42"/>
      <c r="GT134" s="42"/>
      <c r="GU134" s="42"/>
      <c r="GV134" s="7"/>
      <c r="GW134" s="7" t="s">
        <v>148</v>
      </c>
      <c r="GX134" s="7"/>
      <c r="GY134" s="42"/>
      <c r="GZ134" s="7"/>
      <c r="HA134" s="42"/>
      <c r="HC134" s="96"/>
    </row>
    <row r="135" spans="1:211" customFormat="1" ht="23.25" x14ac:dyDescent="0.25">
      <c r="A135" s="88" t="s">
        <v>132</v>
      </c>
      <c r="B135" s="89" t="s">
        <v>150</v>
      </c>
      <c r="C135" s="224" t="s">
        <v>151</v>
      </c>
      <c r="D135" s="224"/>
      <c r="E135" s="224"/>
      <c r="F135" s="224"/>
      <c r="G135" s="224"/>
      <c r="H135" s="90" t="s">
        <v>152</v>
      </c>
      <c r="I135" s="92">
        <v>0</v>
      </c>
      <c r="J135" s="94"/>
      <c r="K135" s="92">
        <v>0</v>
      </c>
      <c r="L135" s="93"/>
      <c r="M135" s="94"/>
      <c r="N135" s="93"/>
      <c r="O135" s="94"/>
      <c r="P135" s="95"/>
      <c r="GO135" s="42"/>
      <c r="GP135" s="42"/>
      <c r="GQ135" s="42"/>
      <c r="GR135" s="42"/>
      <c r="GS135" s="42"/>
      <c r="GT135" s="42"/>
      <c r="GU135" s="42"/>
      <c r="GV135" s="7"/>
      <c r="GW135" s="7"/>
      <c r="GX135" s="7"/>
      <c r="GY135" s="42"/>
      <c r="GZ135" s="7"/>
      <c r="HA135" s="42"/>
      <c r="HC135" s="96" t="s">
        <v>151</v>
      </c>
    </row>
    <row r="136" spans="1:211" customFormat="1" ht="15" x14ac:dyDescent="0.25">
      <c r="A136" s="68"/>
      <c r="B136" s="69"/>
      <c r="C136" s="219" t="s">
        <v>70</v>
      </c>
      <c r="D136" s="219"/>
      <c r="E136" s="219"/>
      <c r="F136" s="219"/>
      <c r="G136" s="219"/>
      <c r="H136" s="45"/>
      <c r="I136" s="46"/>
      <c r="J136" s="46"/>
      <c r="K136" s="46"/>
      <c r="L136" s="49"/>
      <c r="M136" s="46"/>
      <c r="N136" s="70"/>
      <c r="O136" s="46"/>
      <c r="P136" s="71">
        <v>2009.81</v>
      </c>
      <c r="Q136" s="65"/>
      <c r="R136" s="65"/>
      <c r="GO136" s="42"/>
      <c r="GP136" s="42"/>
      <c r="GQ136" s="42"/>
      <c r="GR136" s="42"/>
      <c r="GS136" s="42"/>
      <c r="GT136" s="42"/>
      <c r="GU136" s="42"/>
      <c r="GV136" s="7"/>
      <c r="GW136" s="7"/>
      <c r="GX136" s="7"/>
      <c r="GY136" s="42" t="s">
        <v>70</v>
      </c>
      <c r="GZ136" s="7"/>
      <c r="HA136" s="42"/>
      <c r="HC136" s="96"/>
    </row>
    <row r="137" spans="1:211" customFormat="1" ht="15" x14ac:dyDescent="0.25">
      <c r="A137" s="66"/>
      <c r="B137" s="53"/>
      <c r="C137" s="223" t="s">
        <v>71</v>
      </c>
      <c r="D137" s="223"/>
      <c r="E137" s="223"/>
      <c r="F137" s="223"/>
      <c r="G137" s="223"/>
      <c r="H137" s="54"/>
      <c r="I137" s="55"/>
      <c r="J137" s="55"/>
      <c r="K137" s="55"/>
      <c r="L137" s="56"/>
      <c r="M137" s="55"/>
      <c r="N137" s="56"/>
      <c r="O137" s="55"/>
      <c r="P137" s="64">
        <v>1961.1</v>
      </c>
      <c r="GO137" s="42"/>
      <c r="GP137" s="42"/>
      <c r="GQ137" s="42"/>
      <c r="GR137" s="42"/>
      <c r="GS137" s="42"/>
      <c r="GT137" s="42"/>
      <c r="GU137" s="42"/>
      <c r="GV137" s="7"/>
      <c r="GW137" s="7"/>
      <c r="GX137" s="7"/>
      <c r="GY137" s="42"/>
      <c r="GZ137" s="7" t="s">
        <v>71</v>
      </c>
      <c r="HA137" s="42"/>
      <c r="HC137" s="96"/>
    </row>
    <row r="138" spans="1:211" customFormat="1" ht="15" x14ac:dyDescent="0.25">
      <c r="A138" s="66"/>
      <c r="B138" s="53" t="s">
        <v>135</v>
      </c>
      <c r="C138" s="223" t="s">
        <v>136</v>
      </c>
      <c r="D138" s="223"/>
      <c r="E138" s="223"/>
      <c r="F138" s="223"/>
      <c r="G138" s="223"/>
      <c r="H138" s="54" t="s">
        <v>74</v>
      </c>
      <c r="I138" s="72">
        <v>147</v>
      </c>
      <c r="J138" s="55"/>
      <c r="K138" s="72">
        <v>147</v>
      </c>
      <c r="L138" s="56"/>
      <c r="M138" s="55"/>
      <c r="N138" s="56"/>
      <c r="O138" s="55"/>
      <c r="P138" s="64">
        <v>2882.82</v>
      </c>
      <c r="GO138" s="42"/>
      <c r="GP138" s="42"/>
      <c r="GQ138" s="42"/>
      <c r="GR138" s="42"/>
      <c r="GS138" s="42"/>
      <c r="GT138" s="42"/>
      <c r="GU138" s="42"/>
      <c r="GV138" s="7"/>
      <c r="GW138" s="7"/>
      <c r="GX138" s="7"/>
      <c r="GY138" s="42"/>
      <c r="GZ138" s="7" t="s">
        <v>136</v>
      </c>
      <c r="HA138" s="42"/>
      <c r="HC138" s="96"/>
    </row>
    <row r="139" spans="1:211" customFormat="1" ht="15" x14ac:dyDescent="0.25">
      <c r="A139" s="66"/>
      <c r="B139" s="53" t="s">
        <v>137</v>
      </c>
      <c r="C139" s="223" t="s">
        <v>138</v>
      </c>
      <c r="D139" s="223"/>
      <c r="E139" s="223"/>
      <c r="F139" s="223"/>
      <c r="G139" s="223"/>
      <c r="H139" s="54" t="s">
        <v>74</v>
      </c>
      <c r="I139" s="72">
        <v>134</v>
      </c>
      <c r="J139" s="55"/>
      <c r="K139" s="72">
        <v>134</v>
      </c>
      <c r="L139" s="56"/>
      <c r="M139" s="55"/>
      <c r="N139" s="56"/>
      <c r="O139" s="55"/>
      <c r="P139" s="64">
        <v>2627.87</v>
      </c>
      <c r="GO139" s="42"/>
      <c r="GP139" s="42"/>
      <c r="GQ139" s="42"/>
      <c r="GR139" s="42"/>
      <c r="GS139" s="42"/>
      <c r="GT139" s="42"/>
      <c r="GU139" s="42"/>
      <c r="GV139" s="7"/>
      <c r="GW139" s="7"/>
      <c r="GX139" s="7"/>
      <c r="GY139" s="42"/>
      <c r="GZ139" s="7" t="s">
        <v>138</v>
      </c>
      <c r="HA139" s="42"/>
      <c r="HC139" s="96"/>
    </row>
    <row r="140" spans="1:211" customFormat="1" ht="15" x14ac:dyDescent="0.25">
      <c r="A140" s="73"/>
      <c r="B140" s="74"/>
      <c r="C140" s="219" t="s">
        <v>77</v>
      </c>
      <c r="D140" s="219"/>
      <c r="E140" s="219"/>
      <c r="F140" s="219"/>
      <c r="G140" s="219"/>
      <c r="H140" s="45"/>
      <c r="I140" s="46"/>
      <c r="J140" s="46"/>
      <c r="K140" s="46"/>
      <c r="L140" s="49"/>
      <c r="M140" s="46"/>
      <c r="N140" s="70">
        <v>47003.13</v>
      </c>
      <c r="O140" s="46"/>
      <c r="P140" s="71">
        <v>7520.5</v>
      </c>
      <c r="GO140" s="42"/>
      <c r="GP140" s="42"/>
      <c r="GQ140" s="42"/>
      <c r="GR140" s="42"/>
      <c r="GS140" s="42"/>
      <c r="GT140" s="42"/>
      <c r="GU140" s="42"/>
      <c r="GV140" s="7"/>
      <c r="GW140" s="7"/>
      <c r="GX140" s="7"/>
      <c r="GY140" s="42"/>
      <c r="GZ140" s="7"/>
      <c r="HA140" s="42" t="s">
        <v>77</v>
      </c>
      <c r="HC140" s="96"/>
    </row>
    <row r="141" spans="1:211" customFormat="1" ht="0.75" customHeight="1" x14ac:dyDescent="0.25">
      <c r="A141" s="76"/>
      <c r="B141" s="77"/>
      <c r="C141" s="77"/>
      <c r="D141" s="77"/>
      <c r="E141" s="77"/>
      <c r="F141" s="77"/>
      <c r="G141" s="77"/>
      <c r="H141" s="78"/>
      <c r="I141" s="79"/>
      <c r="J141" s="79"/>
      <c r="K141" s="79"/>
      <c r="L141" s="80"/>
      <c r="M141" s="79"/>
      <c r="N141" s="80"/>
      <c r="O141" s="79"/>
      <c r="P141" s="81"/>
      <c r="GO141" s="42"/>
      <c r="GP141" s="42"/>
      <c r="GQ141" s="42"/>
      <c r="GR141" s="42"/>
      <c r="GS141" s="42"/>
      <c r="GT141" s="42"/>
      <c r="GU141" s="42"/>
      <c r="GV141" s="7"/>
      <c r="GW141" s="7"/>
      <c r="GX141" s="7"/>
      <c r="GY141" s="42"/>
      <c r="GZ141" s="7"/>
      <c r="HA141" s="42"/>
      <c r="HC141" s="96"/>
    </row>
    <row r="142" spans="1:211" customFormat="1" ht="23.25" x14ac:dyDescent="0.25">
      <c r="A142" s="43" t="s">
        <v>153</v>
      </c>
      <c r="B142" s="44" t="s">
        <v>154</v>
      </c>
      <c r="C142" s="218" t="s">
        <v>155</v>
      </c>
      <c r="D142" s="218"/>
      <c r="E142" s="218"/>
      <c r="F142" s="218"/>
      <c r="G142" s="218"/>
      <c r="H142" s="45" t="s">
        <v>152</v>
      </c>
      <c r="I142" s="46">
        <v>176</v>
      </c>
      <c r="J142" s="47">
        <v>1</v>
      </c>
      <c r="K142" s="47">
        <v>176</v>
      </c>
      <c r="L142" s="98">
        <v>28.13</v>
      </c>
      <c r="M142" s="82">
        <v>1.33</v>
      </c>
      <c r="N142" s="103">
        <v>37.409999999999997</v>
      </c>
      <c r="O142" s="46"/>
      <c r="P142" s="71">
        <v>6584.16</v>
      </c>
      <c r="GO142" s="42"/>
      <c r="GP142" s="42"/>
      <c r="GQ142" s="42" t="s">
        <v>155</v>
      </c>
      <c r="GR142" s="42" t="s">
        <v>5</v>
      </c>
      <c r="GS142" s="42" t="s">
        <v>5</v>
      </c>
      <c r="GT142" s="42" t="s">
        <v>5</v>
      </c>
      <c r="GU142" s="42" t="s">
        <v>5</v>
      </c>
      <c r="GV142" s="7"/>
      <c r="GW142" s="7"/>
      <c r="GX142" s="7"/>
      <c r="GY142" s="42"/>
      <c r="GZ142" s="7"/>
      <c r="HA142" s="42"/>
      <c r="HC142" s="96"/>
    </row>
    <row r="143" spans="1:211" customFormat="1" ht="15" x14ac:dyDescent="0.25">
      <c r="A143" s="73"/>
      <c r="B143" s="74"/>
      <c r="C143" s="219" t="s">
        <v>77</v>
      </c>
      <c r="D143" s="219"/>
      <c r="E143" s="219"/>
      <c r="F143" s="219"/>
      <c r="G143" s="219"/>
      <c r="H143" s="45"/>
      <c r="I143" s="46"/>
      <c r="J143" s="46"/>
      <c r="K143" s="46"/>
      <c r="L143" s="49"/>
      <c r="M143" s="46"/>
      <c r="N143" s="49"/>
      <c r="O143" s="46"/>
      <c r="P143" s="71">
        <v>6584.16</v>
      </c>
      <c r="GO143" s="42"/>
      <c r="GP143" s="42"/>
      <c r="GQ143" s="42"/>
      <c r="GR143" s="42"/>
      <c r="GS143" s="42"/>
      <c r="GT143" s="42"/>
      <c r="GU143" s="42"/>
      <c r="GV143" s="7"/>
      <c r="GW143" s="7"/>
      <c r="GX143" s="7"/>
      <c r="GY143" s="42"/>
      <c r="GZ143" s="7"/>
      <c r="HA143" s="42" t="s">
        <v>77</v>
      </c>
      <c r="HC143" s="96"/>
    </row>
    <row r="144" spans="1:211" customFormat="1" ht="0.75" customHeight="1" x14ac:dyDescent="0.25">
      <c r="A144" s="76"/>
      <c r="B144" s="77"/>
      <c r="C144" s="77"/>
      <c r="D144" s="77"/>
      <c r="E144" s="77"/>
      <c r="F144" s="77"/>
      <c r="G144" s="77"/>
      <c r="H144" s="78"/>
      <c r="I144" s="79"/>
      <c r="J144" s="79"/>
      <c r="K144" s="79"/>
      <c r="L144" s="80"/>
      <c r="M144" s="79"/>
      <c r="N144" s="80"/>
      <c r="O144" s="79"/>
      <c r="P144" s="81"/>
      <c r="GO144" s="42"/>
      <c r="GP144" s="42"/>
      <c r="GQ144" s="42"/>
      <c r="GR144" s="42"/>
      <c r="GS144" s="42"/>
      <c r="GT144" s="42"/>
      <c r="GU144" s="42"/>
      <c r="GV144" s="7"/>
      <c r="GW144" s="7"/>
      <c r="GX144" s="7"/>
      <c r="GY144" s="42"/>
      <c r="GZ144" s="7"/>
      <c r="HA144" s="42"/>
      <c r="HC144" s="96"/>
    </row>
    <row r="145" spans="1:211" customFormat="1" ht="23.25" x14ac:dyDescent="0.25">
      <c r="A145" s="43" t="s">
        <v>156</v>
      </c>
      <c r="B145" s="44" t="s">
        <v>157</v>
      </c>
      <c r="C145" s="218" t="s">
        <v>158</v>
      </c>
      <c r="D145" s="218"/>
      <c r="E145" s="218"/>
      <c r="F145" s="218"/>
      <c r="G145" s="218"/>
      <c r="H145" s="45" t="s">
        <v>113</v>
      </c>
      <c r="I145" s="46">
        <v>0.16</v>
      </c>
      <c r="J145" s="47">
        <v>1</v>
      </c>
      <c r="K145" s="82">
        <v>0.16</v>
      </c>
      <c r="L145" s="49"/>
      <c r="M145" s="46"/>
      <c r="N145" s="50"/>
      <c r="O145" s="46"/>
      <c r="P145" s="51"/>
      <c r="GO145" s="42"/>
      <c r="GP145" s="42"/>
      <c r="GQ145" s="42" t="s">
        <v>158</v>
      </c>
      <c r="GR145" s="42" t="s">
        <v>5</v>
      </c>
      <c r="GS145" s="42" t="s">
        <v>5</v>
      </c>
      <c r="GT145" s="42" t="s">
        <v>5</v>
      </c>
      <c r="GU145" s="42" t="s">
        <v>5</v>
      </c>
      <c r="GV145" s="7"/>
      <c r="GW145" s="7"/>
      <c r="GX145" s="7"/>
      <c r="GY145" s="42"/>
      <c r="GZ145" s="7"/>
      <c r="HA145" s="42"/>
      <c r="HC145" s="96"/>
    </row>
    <row r="146" spans="1:211" customFormat="1" ht="15" x14ac:dyDescent="0.25">
      <c r="A146" s="52"/>
      <c r="B146" s="53" t="s">
        <v>57</v>
      </c>
      <c r="C146" s="223" t="s">
        <v>83</v>
      </c>
      <c r="D146" s="223"/>
      <c r="E146" s="223"/>
      <c r="F146" s="223"/>
      <c r="G146" s="223"/>
      <c r="H146" s="54" t="s">
        <v>64</v>
      </c>
      <c r="I146" s="55"/>
      <c r="J146" s="55"/>
      <c r="K146" s="58">
        <v>2.3039999999999998</v>
      </c>
      <c r="L146" s="56"/>
      <c r="M146" s="55"/>
      <c r="N146" s="56"/>
      <c r="O146" s="55"/>
      <c r="P146" s="57">
        <v>872.94</v>
      </c>
      <c r="GO146" s="42"/>
      <c r="GP146" s="42"/>
      <c r="GQ146" s="42"/>
      <c r="GR146" s="42"/>
      <c r="GS146" s="42"/>
      <c r="GT146" s="42"/>
      <c r="GU146" s="42"/>
      <c r="GV146" s="7" t="s">
        <v>83</v>
      </c>
      <c r="GW146" s="7"/>
      <c r="GX146" s="7"/>
      <c r="GY146" s="42"/>
      <c r="GZ146" s="7"/>
      <c r="HA146" s="42"/>
      <c r="HC146" s="96"/>
    </row>
    <row r="147" spans="1:211" customFormat="1" ht="15" x14ac:dyDescent="0.25">
      <c r="A147" s="59"/>
      <c r="B147" s="53" t="s">
        <v>116</v>
      </c>
      <c r="C147" s="223" t="s">
        <v>117</v>
      </c>
      <c r="D147" s="223"/>
      <c r="E147" s="223"/>
      <c r="F147" s="223"/>
      <c r="G147" s="223"/>
      <c r="H147" s="54" t="s">
        <v>64</v>
      </c>
      <c r="I147" s="60">
        <v>14.4</v>
      </c>
      <c r="J147" s="55"/>
      <c r="K147" s="58">
        <v>2.3039999999999998</v>
      </c>
      <c r="L147" s="86"/>
      <c r="M147" s="87"/>
      <c r="N147" s="63">
        <v>378.88</v>
      </c>
      <c r="O147" s="55"/>
      <c r="P147" s="64">
        <v>872.94</v>
      </c>
      <c r="Q147" s="65"/>
      <c r="R147" s="65"/>
      <c r="GO147" s="42"/>
      <c r="GP147" s="42"/>
      <c r="GQ147" s="42"/>
      <c r="GR147" s="42"/>
      <c r="GS147" s="42"/>
      <c r="GT147" s="42"/>
      <c r="GU147" s="42"/>
      <c r="GV147" s="7"/>
      <c r="GW147" s="7" t="s">
        <v>117</v>
      </c>
      <c r="GX147" s="7"/>
      <c r="GY147" s="42"/>
      <c r="GZ147" s="7"/>
      <c r="HA147" s="42"/>
      <c r="HC147" s="96"/>
    </row>
    <row r="148" spans="1:211" customFormat="1" ht="15" x14ac:dyDescent="0.25">
      <c r="A148" s="52"/>
      <c r="B148" s="53" t="s">
        <v>61</v>
      </c>
      <c r="C148" s="223" t="s">
        <v>62</v>
      </c>
      <c r="D148" s="223"/>
      <c r="E148" s="223"/>
      <c r="F148" s="223"/>
      <c r="G148" s="223"/>
      <c r="H148" s="54"/>
      <c r="I148" s="55"/>
      <c r="J148" s="55"/>
      <c r="K148" s="55"/>
      <c r="L148" s="56"/>
      <c r="M148" s="55"/>
      <c r="N148" s="56"/>
      <c r="O148" s="55"/>
      <c r="P148" s="64">
        <v>6132.33</v>
      </c>
      <c r="GO148" s="42"/>
      <c r="GP148" s="42"/>
      <c r="GQ148" s="42"/>
      <c r="GR148" s="42"/>
      <c r="GS148" s="42"/>
      <c r="GT148" s="42"/>
      <c r="GU148" s="42"/>
      <c r="GV148" s="7" t="s">
        <v>62</v>
      </c>
      <c r="GW148" s="7"/>
      <c r="GX148" s="7"/>
      <c r="GY148" s="42"/>
      <c r="GZ148" s="7"/>
      <c r="HA148" s="42"/>
      <c r="HC148" s="96"/>
    </row>
    <row r="149" spans="1:211" customFormat="1" ht="15" x14ac:dyDescent="0.25">
      <c r="A149" s="52"/>
      <c r="B149" s="53"/>
      <c r="C149" s="223" t="s">
        <v>63</v>
      </c>
      <c r="D149" s="223"/>
      <c r="E149" s="223"/>
      <c r="F149" s="223"/>
      <c r="G149" s="223"/>
      <c r="H149" s="54" t="s">
        <v>64</v>
      </c>
      <c r="I149" s="55"/>
      <c r="J149" s="55"/>
      <c r="K149" s="99">
        <v>2.2208000000000001</v>
      </c>
      <c r="L149" s="56"/>
      <c r="M149" s="55"/>
      <c r="N149" s="56"/>
      <c r="O149" s="55"/>
      <c r="P149" s="64">
        <v>1273.49</v>
      </c>
      <c r="GO149" s="42"/>
      <c r="GP149" s="42"/>
      <c r="GQ149" s="42"/>
      <c r="GR149" s="42"/>
      <c r="GS149" s="42"/>
      <c r="GT149" s="42"/>
      <c r="GU149" s="42"/>
      <c r="GV149" s="7" t="s">
        <v>63</v>
      </c>
      <c r="GW149" s="7"/>
      <c r="GX149" s="7"/>
      <c r="GY149" s="42"/>
      <c r="GZ149" s="7"/>
      <c r="HA149" s="42"/>
      <c r="HC149" s="96"/>
    </row>
    <row r="150" spans="1:211" customFormat="1" ht="15" x14ac:dyDescent="0.25">
      <c r="A150" s="59"/>
      <c r="B150" s="53" t="s">
        <v>122</v>
      </c>
      <c r="C150" s="223" t="s">
        <v>123</v>
      </c>
      <c r="D150" s="223"/>
      <c r="E150" s="223"/>
      <c r="F150" s="223"/>
      <c r="G150" s="223"/>
      <c r="H150" s="54" t="s">
        <v>67</v>
      </c>
      <c r="I150" s="85">
        <v>1.77</v>
      </c>
      <c r="J150" s="55"/>
      <c r="K150" s="99">
        <v>0.28320000000000001</v>
      </c>
      <c r="L150" s="100">
        <v>1933</v>
      </c>
      <c r="M150" s="62">
        <v>1.47</v>
      </c>
      <c r="N150" s="63">
        <v>2841.51</v>
      </c>
      <c r="O150" s="55"/>
      <c r="P150" s="64">
        <v>804.72</v>
      </c>
      <c r="Q150" s="65"/>
      <c r="R150" s="65"/>
      <c r="GO150" s="42"/>
      <c r="GP150" s="42"/>
      <c r="GQ150" s="42"/>
      <c r="GR150" s="42"/>
      <c r="GS150" s="42"/>
      <c r="GT150" s="42"/>
      <c r="GU150" s="42"/>
      <c r="GV150" s="7"/>
      <c r="GW150" s="7" t="s">
        <v>123</v>
      </c>
      <c r="GX150" s="7"/>
      <c r="GY150" s="42"/>
      <c r="GZ150" s="7"/>
      <c r="HA150" s="42"/>
      <c r="HC150" s="96"/>
    </row>
    <row r="151" spans="1:211" customFormat="1" ht="15" x14ac:dyDescent="0.25">
      <c r="A151" s="66"/>
      <c r="B151" s="53" t="s">
        <v>120</v>
      </c>
      <c r="C151" s="223" t="s">
        <v>121</v>
      </c>
      <c r="D151" s="223"/>
      <c r="E151" s="223"/>
      <c r="F151" s="223"/>
      <c r="G151" s="223"/>
      <c r="H151" s="54" t="s">
        <v>64</v>
      </c>
      <c r="I151" s="85">
        <v>1.77</v>
      </c>
      <c r="J151" s="55"/>
      <c r="K151" s="99">
        <v>0.28320000000000001</v>
      </c>
      <c r="L151" s="56"/>
      <c r="M151" s="55"/>
      <c r="N151" s="67">
        <v>608.91999999999996</v>
      </c>
      <c r="O151" s="55"/>
      <c r="P151" s="57">
        <v>172.45</v>
      </c>
      <c r="GO151" s="42"/>
      <c r="GP151" s="42"/>
      <c r="GQ151" s="42"/>
      <c r="GR151" s="42"/>
      <c r="GS151" s="42"/>
      <c r="GT151" s="42"/>
      <c r="GU151" s="42"/>
      <c r="GV151" s="7"/>
      <c r="GW151" s="7"/>
      <c r="GX151" s="7" t="s">
        <v>121</v>
      </c>
      <c r="GY151" s="42"/>
      <c r="GZ151" s="7"/>
      <c r="HA151" s="42"/>
      <c r="HC151" s="96"/>
    </row>
    <row r="152" spans="1:211" customFormat="1" ht="34.5" x14ac:dyDescent="0.25">
      <c r="A152" s="59"/>
      <c r="B152" s="53" t="s">
        <v>124</v>
      </c>
      <c r="C152" s="223" t="s">
        <v>125</v>
      </c>
      <c r="D152" s="223"/>
      <c r="E152" s="223"/>
      <c r="F152" s="223"/>
      <c r="G152" s="223"/>
      <c r="H152" s="54" t="s">
        <v>67</v>
      </c>
      <c r="I152" s="85">
        <v>4.29</v>
      </c>
      <c r="J152" s="55"/>
      <c r="K152" s="99">
        <v>0.68640000000000001</v>
      </c>
      <c r="L152" s="86"/>
      <c r="M152" s="87"/>
      <c r="N152" s="63">
        <v>1820.72</v>
      </c>
      <c r="O152" s="55"/>
      <c r="P152" s="64">
        <v>1249.74</v>
      </c>
      <c r="Q152" s="65"/>
      <c r="R152" s="65"/>
      <c r="GO152" s="42"/>
      <c r="GP152" s="42"/>
      <c r="GQ152" s="42"/>
      <c r="GR152" s="42"/>
      <c r="GS152" s="42"/>
      <c r="GT152" s="42"/>
      <c r="GU152" s="42"/>
      <c r="GV152" s="7"/>
      <c r="GW152" s="7" t="s">
        <v>125</v>
      </c>
      <c r="GX152" s="7"/>
      <c r="GY152" s="42"/>
      <c r="GZ152" s="7"/>
      <c r="HA152" s="42"/>
      <c r="HC152" s="96"/>
    </row>
    <row r="153" spans="1:211" customFormat="1" ht="15" x14ac:dyDescent="0.25">
      <c r="A153" s="66"/>
      <c r="B153" s="53" t="s">
        <v>68</v>
      </c>
      <c r="C153" s="223" t="s">
        <v>69</v>
      </c>
      <c r="D153" s="223"/>
      <c r="E153" s="223"/>
      <c r="F153" s="223"/>
      <c r="G153" s="223"/>
      <c r="H153" s="54" t="s">
        <v>64</v>
      </c>
      <c r="I153" s="85">
        <v>4.29</v>
      </c>
      <c r="J153" s="55"/>
      <c r="K153" s="99">
        <v>0.68640000000000001</v>
      </c>
      <c r="L153" s="56"/>
      <c r="M153" s="55"/>
      <c r="N153" s="67">
        <v>520.97</v>
      </c>
      <c r="O153" s="55"/>
      <c r="P153" s="57">
        <v>357.59</v>
      </c>
      <c r="GO153" s="42"/>
      <c r="GP153" s="42"/>
      <c r="GQ153" s="42"/>
      <c r="GR153" s="42"/>
      <c r="GS153" s="42"/>
      <c r="GT153" s="42"/>
      <c r="GU153" s="42"/>
      <c r="GV153" s="7"/>
      <c r="GW153" s="7"/>
      <c r="GX153" s="7" t="s">
        <v>69</v>
      </c>
      <c r="GY153" s="42"/>
      <c r="GZ153" s="7"/>
      <c r="HA153" s="42"/>
      <c r="HC153" s="96"/>
    </row>
    <row r="154" spans="1:211" customFormat="1" ht="15" x14ac:dyDescent="0.25">
      <c r="A154" s="59"/>
      <c r="B154" s="53" t="s">
        <v>126</v>
      </c>
      <c r="C154" s="223" t="s">
        <v>127</v>
      </c>
      <c r="D154" s="223"/>
      <c r="E154" s="223"/>
      <c r="F154" s="223"/>
      <c r="G154" s="223"/>
      <c r="H154" s="54" t="s">
        <v>67</v>
      </c>
      <c r="I154" s="85">
        <v>7.08</v>
      </c>
      <c r="J154" s="55"/>
      <c r="K154" s="99">
        <v>1.1328</v>
      </c>
      <c r="L154" s="100">
        <v>2391.6</v>
      </c>
      <c r="M154" s="62">
        <v>1.44</v>
      </c>
      <c r="N154" s="63">
        <v>3443.9</v>
      </c>
      <c r="O154" s="55"/>
      <c r="P154" s="64">
        <v>3901.25</v>
      </c>
      <c r="Q154" s="65"/>
      <c r="R154" s="65"/>
      <c r="GO154" s="42"/>
      <c r="GP154" s="42"/>
      <c r="GQ154" s="42"/>
      <c r="GR154" s="42"/>
      <c r="GS154" s="42"/>
      <c r="GT154" s="42"/>
      <c r="GU154" s="42"/>
      <c r="GV154" s="7"/>
      <c r="GW154" s="7" t="s">
        <v>127</v>
      </c>
      <c r="GX154" s="7"/>
      <c r="GY154" s="42"/>
      <c r="GZ154" s="7"/>
      <c r="HA154" s="42"/>
      <c r="HC154" s="96"/>
    </row>
    <row r="155" spans="1:211" customFormat="1" ht="15" x14ac:dyDescent="0.25">
      <c r="A155" s="66"/>
      <c r="B155" s="53" t="s">
        <v>120</v>
      </c>
      <c r="C155" s="223" t="s">
        <v>121</v>
      </c>
      <c r="D155" s="223"/>
      <c r="E155" s="223"/>
      <c r="F155" s="223"/>
      <c r="G155" s="223"/>
      <c r="H155" s="54" t="s">
        <v>64</v>
      </c>
      <c r="I155" s="85">
        <v>7.08</v>
      </c>
      <c r="J155" s="55"/>
      <c r="K155" s="99">
        <v>1.1328</v>
      </c>
      <c r="L155" s="56"/>
      <c r="M155" s="55"/>
      <c r="N155" s="67">
        <v>608.91999999999996</v>
      </c>
      <c r="O155" s="55"/>
      <c r="P155" s="57">
        <v>689.78</v>
      </c>
      <c r="GO155" s="42"/>
      <c r="GP155" s="42"/>
      <c r="GQ155" s="42"/>
      <c r="GR155" s="42"/>
      <c r="GS155" s="42"/>
      <c r="GT155" s="42"/>
      <c r="GU155" s="42"/>
      <c r="GV155" s="7"/>
      <c r="GW155" s="7"/>
      <c r="GX155" s="7" t="s">
        <v>121</v>
      </c>
      <c r="GY155" s="42"/>
      <c r="GZ155" s="7"/>
      <c r="HA155" s="42"/>
      <c r="HC155" s="96"/>
    </row>
    <row r="156" spans="1:211" customFormat="1" ht="15" x14ac:dyDescent="0.25">
      <c r="A156" s="59"/>
      <c r="B156" s="53" t="s">
        <v>128</v>
      </c>
      <c r="C156" s="223" t="s">
        <v>129</v>
      </c>
      <c r="D156" s="223"/>
      <c r="E156" s="223"/>
      <c r="F156" s="223"/>
      <c r="G156" s="223"/>
      <c r="H156" s="54" t="s">
        <v>67</v>
      </c>
      <c r="I156" s="85">
        <v>0.74</v>
      </c>
      <c r="J156" s="55"/>
      <c r="K156" s="99">
        <v>0.11840000000000001</v>
      </c>
      <c r="L156" s="100">
        <v>1043.1400000000001</v>
      </c>
      <c r="M156" s="62">
        <v>1.43</v>
      </c>
      <c r="N156" s="63">
        <v>1491.69</v>
      </c>
      <c r="O156" s="55"/>
      <c r="P156" s="64">
        <v>176.62</v>
      </c>
      <c r="Q156" s="65"/>
      <c r="R156" s="65"/>
      <c r="GO156" s="42"/>
      <c r="GP156" s="42"/>
      <c r="GQ156" s="42"/>
      <c r="GR156" s="42"/>
      <c r="GS156" s="42"/>
      <c r="GT156" s="42"/>
      <c r="GU156" s="42"/>
      <c r="GV156" s="7"/>
      <c r="GW156" s="7" t="s">
        <v>129</v>
      </c>
      <c r="GX156" s="7"/>
      <c r="GY156" s="42"/>
      <c r="GZ156" s="7"/>
      <c r="HA156" s="42"/>
      <c r="HC156" s="96"/>
    </row>
    <row r="157" spans="1:211" customFormat="1" ht="15" x14ac:dyDescent="0.25">
      <c r="A157" s="66"/>
      <c r="B157" s="53" t="s">
        <v>92</v>
      </c>
      <c r="C157" s="223" t="s">
        <v>93</v>
      </c>
      <c r="D157" s="223"/>
      <c r="E157" s="223"/>
      <c r="F157" s="223"/>
      <c r="G157" s="223"/>
      <c r="H157" s="54" t="s">
        <v>64</v>
      </c>
      <c r="I157" s="85">
        <v>0.74</v>
      </c>
      <c r="J157" s="55"/>
      <c r="K157" s="99">
        <v>0.11840000000000001</v>
      </c>
      <c r="L157" s="56"/>
      <c r="M157" s="55"/>
      <c r="N157" s="67">
        <v>453.31</v>
      </c>
      <c r="O157" s="55"/>
      <c r="P157" s="57">
        <v>53.67</v>
      </c>
      <c r="GO157" s="42"/>
      <c r="GP157" s="42"/>
      <c r="GQ157" s="42"/>
      <c r="GR157" s="42"/>
      <c r="GS157" s="42"/>
      <c r="GT157" s="42"/>
      <c r="GU157" s="42"/>
      <c r="GV157" s="7"/>
      <c r="GW157" s="7"/>
      <c r="GX157" s="7" t="s">
        <v>93</v>
      </c>
      <c r="GY157" s="42"/>
      <c r="GZ157" s="7"/>
      <c r="HA157" s="42"/>
      <c r="HC157" s="96"/>
    </row>
    <row r="158" spans="1:211" customFormat="1" ht="15" x14ac:dyDescent="0.25">
      <c r="A158" s="52"/>
      <c r="B158" s="53" t="s">
        <v>94</v>
      </c>
      <c r="C158" s="223" t="s">
        <v>95</v>
      </c>
      <c r="D158" s="223"/>
      <c r="E158" s="223"/>
      <c r="F158" s="223"/>
      <c r="G158" s="223"/>
      <c r="H158" s="54"/>
      <c r="I158" s="55"/>
      <c r="J158" s="55"/>
      <c r="K158" s="55"/>
      <c r="L158" s="56"/>
      <c r="M158" s="55"/>
      <c r="N158" s="56"/>
      <c r="O158" s="55"/>
      <c r="P158" s="57">
        <v>17.420000000000002</v>
      </c>
      <c r="GO158" s="42"/>
      <c r="GP158" s="42"/>
      <c r="GQ158" s="42"/>
      <c r="GR158" s="42"/>
      <c r="GS158" s="42"/>
      <c r="GT158" s="42"/>
      <c r="GU158" s="42"/>
      <c r="GV158" s="7" t="s">
        <v>95</v>
      </c>
      <c r="GW158" s="7"/>
      <c r="GX158" s="7"/>
      <c r="GY158" s="42"/>
      <c r="GZ158" s="7"/>
      <c r="HA158" s="42"/>
      <c r="HC158" s="96"/>
    </row>
    <row r="159" spans="1:211" customFormat="1" ht="15" x14ac:dyDescent="0.25">
      <c r="A159" s="59"/>
      <c r="B159" s="53" t="s">
        <v>130</v>
      </c>
      <c r="C159" s="223" t="s">
        <v>131</v>
      </c>
      <c r="D159" s="223"/>
      <c r="E159" s="223"/>
      <c r="F159" s="223"/>
      <c r="G159" s="223"/>
      <c r="H159" s="54" t="s">
        <v>98</v>
      </c>
      <c r="I159" s="72">
        <v>5</v>
      </c>
      <c r="J159" s="55"/>
      <c r="K159" s="60">
        <v>0.8</v>
      </c>
      <c r="L159" s="61">
        <v>35.71</v>
      </c>
      <c r="M159" s="62">
        <v>0.61</v>
      </c>
      <c r="N159" s="63">
        <v>21.78</v>
      </c>
      <c r="O159" s="55"/>
      <c r="P159" s="64">
        <v>17.420000000000002</v>
      </c>
      <c r="Q159" s="65"/>
      <c r="R159" s="65"/>
      <c r="GO159" s="42"/>
      <c r="GP159" s="42"/>
      <c r="GQ159" s="42"/>
      <c r="GR159" s="42"/>
      <c r="GS159" s="42"/>
      <c r="GT159" s="42"/>
      <c r="GU159" s="42"/>
      <c r="GV159" s="7"/>
      <c r="GW159" s="7" t="s">
        <v>131</v>
      </c>
      <c r="GX159" s="7"/>
      <c r="GY159" s="42"/>
      <c r="GZ159" s="7"/>
      <c r="HA159" s="42"/>
      <c r="HC159" s="96"/>
    </row>
    <row r="160" spans="1:211" customFormat="1" ht="15" x14ac:dyDescent="0.25">
      <c r="A160" s="88" t="s">
        <v>132</v>
      </c>
      <c r="B160" s="89" t="s">
        <v>159</v>
      </c>
      <c r="C160" s="224" t="s">
        <v>160</v>
      </c>
      <c r="D160" s="224"/>
      <c r="E160" s="224"/>
      <c r="F160" s="224"/>
      <c r="G160" s="224"/>
      <c r="H160" s="90" t="s">
        <v>98</v>
      </c>
      <c r="I160" s="92">
        <v>0</v>
      </c>
      <c r="J160" s="94"/>
      <c r="K160" s="92">
        <v>0</v>
      </c>
      <c r="L160" s="93"/>
      <c r="M160" s="94"/>
      <c r="N160" s="93"/>
      <c r="O160" s="94"/>
      <c r="P160" s="95"/>
      <c r="GO160" s="42"/>
      <c r="GP160" s="42"/>
      <c r="GQ160" s="42"/>
      <c r="GR160" s="42"/>
      <c r="GS160" s="42"/>
      <c r="GT160" s="42"/>
      <c r="GU160" s="42"/>
      <c r="GV160" s="7"/>
      <c r="GW160" s="7"/>
      <c r="GX160" s="7"/>
      <c r="GY160" s="42"/>
      <c r="GZ160" s="7"/>
      <c r="HA160" s="42"/>
      <c r="HC160" s="96" t="s">
        <v>160</v>
      </c>
    </row>
    <row r="161" spans="1:211" customFormat="1" ht="15" x14ac:dyDescent="0.25">
      <c r="A161" s="68"/>
      <c r="B161" s="69"/>
      <c r="C161" s="219" t="s">
        <v>70</v>
      </c>
      <c r="D161" s="219"/>
      <c r="E161" s="219"/>
      <c r="F161" s="219"/>
      <c r="G161" s="219"/>
      <c r="H161" s="45"/>
      <c r="I161" s="46"/>
      <c r="J161" s="46"/>
      <c r="K161" s="46"/>
      <c r="L161" s="49"/>
      <c r="M161" s="46"/>
      <c r="N161" s="70"/>
      <c r="O161" s="46"/>
      <c r="P161" s="71">
        <v>8296.18</v>
      </c>
      <c r="Q161" s="65"/>
      <c r="R161" s="65"/>
      <c r="GO161" s="42"/>
      <c r="GP161" s="42"/>
      <c r="GQ161" s="42"/>
      <c r="GR161" s="42"/>
      <c r="GS161" s="42"/>
      <c r="GT161" s="42"/>
      <c r="GU161" s="42"/>
      <c r="GV161" s="7"/>
      <c r="GW161" s="7"/>
      <c r="GX161" s="7"/>
      <c r="GY161" s="42" t="s">
        <v>70</v>
      </c>
      <c r="GZ161" s="7"/>
      <c r="HA161" s="42"/>
      <c r="HC161" s="96"/>
    </row>
    <row r="162" spans="1:211" customFormat="1" ht="15" x14ac:dyDescent="0.25">
      <c r="A162" s="66"/>
      <c r="B162" s="53"/>
      <c r="C162" s="223" t="s">
        <v>71</v>
      </c>
      <c r="D162" s="223"/>
      <c r="E162" s="223"/>
      <c r="F162" s="223"/>
      <c r="G162" s="223"/>
      <c r="H162" s="54"/>
      <c r="I162" s="55"/>
      <c r="J162" s="55"/>
      <c r="K162" s="55"/>
      <c r="L162" s="56"/>
      <c r="M162" s="55"/>
      <c r="N162" s="56"/>
      <c r="O162" s="55"/>
      <c r="P162" s="64">
        <v>2146.4299999999998</v>
      </c>
      <c r="GO162" s="42"/>
      <c r="GP162" s="42"/>
      <c r="GQ162" s="42"/>
      <c r="GR162" s="42"/>
      <c r="GS162" s="42"/>
      <c r="GT162" s="42"/>
      <c r="GU162" s="42"/>
      <c r="GV162" s="7"/>
      <c r="GW162" s="7"/>
      <c r="GX162" s="7"/>
      <c r="GY162" s="42"/>
      <c r="GZ162" s="7" t="s">
        <v>71</v>
      </c>
      <c r="HA162" s="42"/>
      <c r="HC162" s="96"/>
    </row>
    <row r="163" spans="1:211" customFormat="1" ht="15" x14ac:dyDescent="0.25">
      <c r="A163" s="66"/>
      <c r="B163" s="53" t="s">
        <v>135</v>
      </c>
      <c r="C163" s="223" t="s">
        <v>136</v>
      </c>
      <c r="D163" s="223"/>
      <c r="E163" s="223"/>
      <c r="F163" s="223"/>
      <c r="G163" s="223"/>
      <c r="H163" s="54" t="s">
        <v>74</v>
      </c>
      <c r="I163" s="72">
        <v>147</v>
      </c>
      <c r="J163" s="55"/>
      <c r="K163" s="72">
        <v>147</v>
      </c>
      <c r="L163" s="56"/>
      <c r="M163" s="55"/>
      <c r="N163" s="56"/>
      <c r="O163" s="55"/>
      <c r="P163" s="64">
        <v>3155.25</v>
      </c>
      <c r="GO163" s="42"/>
      <c r="GP163" s="42"/>
      <c r="GQ163" s="42"/>
      <c r="GR163" s="42"/>
      <c r="GS163" s="42"/>
      <c r="GT163" s="42"/>
      <c r="GU163" s="42"/>
      <c r="GV163" s="7"/>
      <c r="GW163" s="7"/>
      <c r="GX163" s="7"/>
      <c r="GY163" s="42"/>
      <c r="GZ163" s="7" t="s">
        <v>136</v>
      </c>
      <c r="HA163" s="42"/>
      <c r="HC163" s="96"/>
    </row>
    <row r="164" spans="1:211" customFormat="1" ht="15" x14ac:dyDescent="0.25">
      <c r="A164" s="66"/>
      <c r="B164" s="53" t="s">
        <v>137</v>
      </c>
      <c r="C164" s="223" t="s">
        <v>138</v>
      </c>
      <c r="D164" s="223"/>
      <c r="E164" s="223"/>
      <c r="F164" s="223"/>
      <c r="G164" s="223"/>
      <c r="H164" s="54" t="s">
        <v>74</v>
      </c>
      <c r="I164" s="72">
        <v>134</v>
      </c>
      <c r="J164" s="55"/>
      <c r="K164" s="72">
        <v>134</v>
      </c>
      <c r="L164" s="56"/>
      <c r="M164" s="55"/>
      <c r="N164" s="56"/>
      <c r="O164" s="55"/>
      <c r="P164" s="64">
        <v>2876.22</v>
      </c>
      <c r="GO164" s="42"/>
      <c r="GP164" s="42"/>
      <c r="GQ164" s="42"/>
      <c r="GR164" s="42"/>
      <c r="GS164" s="42"/>
      <c r="GT164" s="42"/>
      <c r="GU164" s="42"/>
      <c r="GV164" s="7"/>
      <c r="GW164" s="7"/>
      <c r="GX164" s="7"/>
      <c r="GY164" s="42"/>
      <c r="GZ164" s="7" t="s">
        <v>138</v>
      </c>
      <c r="HA164" s="42"/>
      <c r="HC164" s="96"/>
    </row>
    <row r="165" spans="1:211" customFormat="1" ht="15" x14ac:dyDescent="0.25">
      <c r="A165" s="73"/>
      <c r="B165" s="74"/>
      <c r="C165" s="219" t="s">
        <v>77</v>
      </c>
      <c r="D165" s="219"/>
      <c r="E165" s="219"/>
      <c r="F165" s="219"/>
      <c r="G165" s="219"/>
      <c r="H165" s="45"/>
      <c r="I165" s="46"/>
      <c r="J165" s="46"/>
      <c r="K165" s="46"/>
      <c r="L165" s="49"/>
      <c r="M165" s="46"/>
      <c r="N165" s="70">
        <v>89547.81</v>
      </c>
      <c r="O165" s="46"/>
      <c r="P165" s="71">
        <v>14327.65</v>
      </c>
      <c r="GO165" s="42"/>
      <c r="GP165" s="42"/>
      <c r="GQ165" s="42"/>
      <c r="GR165" s="42"/>
      <c r="GS165" s="42"/>
      <c r="GT165" s="42"/>
      <c r="GU165" s="42"/>
      <c r="GV165" s="7"/>
      <c r="GW165" s="7"/>
      <c r="GX165" s="7"/>
      <c r="GY165" s="42"/>
      <c r="GZ165" s="7"/>
      <c r="HA165" s="42" t="s">
        <v>77</v>
      </c>
      <c r="HC165" s="96"/>
    </row>
    <row r="166" spans="1:211" customFormat="1" ht="0.75" customHeight="1" x14ac:dyDescent="0.25">
      <c r="A166" s="76"/>
      <c r="B166" s="77"/>
      <c r="C166" s="77"/>
      <c r="D166" s="77"/>
      <c r="E166" s="77"/>
      <c r="F166" s="77"/>
      <c r="G166" s="77"/>
      <c r="H166" s="78"/>
      <c r="I166" s="79"/>
      <c r="J166" s="79"/>
      <c r="K166" s="79"/>
      <c r="L166" s="80"/>
      <c r="M166" s="79"/>
      <c r="N166" s="80"/>
      <c r="O166" s="79"/>
      <c r="P166" s="81"/>
      <c r="GO166" s="42"/>
      <c r="GP166" s="42"/>
      <c r="GQ166" s="42"/>
      <c r="GR166" s="42"/>
      <c r="GS166" s="42"/>
      <c r="GT166" s="42"/>
      <c r="GU166" s="42"/>
      <c r="GV166" s="7"/>
      <c r="GW166" s="7"/>
      <c r="GX166" s="7"/>
      <c r="GY166" s="42"/>
      <c r="GZ166" s="7"/>
      <c r="HA166" s="42"/>
      <c r="HC166" s="96"/>
    </row>
    <row r="167" spans="1:211" customFormat="1" ht="15" x14ac:dyDescent="0.25">
      <c r="A167" s="43" t="s">
        <v>161</v>
      </c>
      <c r="B167" s="44" t="s">
        <v>162</v>
      </c>
      <c r="C167" s="218" t="s">
        <v>163</v>
      </c>
      <c r="D167" s="218"/>
      <c r="E167" s="218"/>
      <c r="F167" s="218"/>
      <c r="G167" s="218"/>
      <c r="H167" s="45" t="s">
        <v>98</v>
      </c>
      <c r="I167" s="46">
        <v>17.600000000000001</v>
      </c>
      <c r="J167" s="47">
        <v>1</v>
      </c>
      <c r="K167" s="104">
        <v>17.600000000000001</v>
      </c>
      <c r="L167" s="98">
        <v>565.20000000000005</v>
      </c>
      <c r="M167" s="82">
        <v>1.92</v>
      </c>
      <c r="N167" s="101">
        <v>1085.18</v>
      </c>
      <c r="O167" s="46"/>
      <c r="P167" s="71">
        <v>19099.169999999998</v>
      </c>
      <c r="GO167" s="42"/>
      <c r="GP167" s="42"/>
      <c r="GQ167" s="42" t="s">
        <v>163</v>
      </c>
      <c r="GR167" s="42" t="s">
        <v>5</v>
      </c>
      <c r="GS167" s="42" t="s">
        <v>5</v>
      </c>
      <c r="GT167" s="42" t="s">
        <v>5</v>
      </c>
      <c r="GU167" s="42" t="s">
        <v>5</v>
      </c>
      <c r="GV167" s="7"/>
      <c r="GW167" s="7"/>
      <c r="GX167" s="7"/>
      <c r="GY167" s="42"/>
      <c r="GZ167" s="7"/>
      <c r="HA167" s="42"/>
      <c r="HC167" s="96"/>
    </row>
    <row r="168" spans="1:211" customFormat="1" ht="15" x14ac:dyDescent="0.25">
      <c r="A168" s="73"/>
      <c r="B168" s="74"/>
      <c r="C168" s="219" t="s">
        <v>77</v>
      </c>
      <c r="D168" s="219"/>
      <c r="E168" s="219"/>
      <c r="F168" s="219"/>
      <c r="G168" s="219"/>
      <c r="H168" s="45"/>
      <c r="I168" s="46"/>
      <c r="J168" s="46"/>
      <c r="K168" s="46"/>
      <c r="L168" s="49"/>
      <c r="M168" s="46"/>
      <c r="N168" s="49"/>
      <c r="O168" s="46"/>
      <c r="P168" s="71">
        <v>19099.169999999998</v>
      </c>
      <c r="GO168" s="42"/>
      <c r="GP168" s="42"/>
      <c r="GQ168" s="42"/>
      <c r="GR168" s="42"/>
      <c r="GS168" s="42"/>
      <c r="GT168" s="42"/>
      <c r="GU168" s="42"/>
      <c r="GV168" s="7"/>
      <c r="GW168" s="7"/>
      <c r="GX168" s="7"/>
      <c r="GY168" s="42"/>
      <c r="GZ168" s="7"/>
      <c r="HA168" s="42" t="s">
        <v>77</v>
      </c>
      <c r="HC168" s="96"/>
    </row>
    <row r="169" spans="1:211" customFormat="1" ht="0.75" customHeight="1" x14ac:dyDescent="0.25">
      <c r="A169" s="76"/>
      <c r="B169" s="77"/>
      <c r="C169" s="77"/>
      <c r="D169" s="77"/>
      <c r="E169" s="77"/>
      <c r="F169" s="77"/>
      <c r="G169" s="77"/>
      <c r="H169" s="78"/>
      <c r="I169" s="79"/>
      <c r="J169" s="79"/>
      <c r="K169" s="79"/>
      <c r="L169" s="80"/>
      <c r="M169" s="79"/>
      <c r="N169" s="80"/>
      <c r="O169" s="79"/>
      <c r="P169" s="81"/>
      <c r="GO169" s="42"/>
      <c r="GP169" s="42"/>
      <c r="GQ169" s="42"/>
      <c r="GR169" s="42"/>
      <c r="GS169" s="42"/>
      <c r="GT169" s="42"/>
      <c r="GU169" s="42"/>
      <c r="GV169" s="7"/>
      <c r="GW169" s="7"/>
      <c r="GX169" s="7"/>
      <c r="GY169" s="42"/>
      <c r="GZ169" s="7"/>
      <c r="HA169" s="42"/>
      <c r="HC169" s="96"/>
    </row>
    <row r="170" spans="1:211" customFormat="1" ht="34.5" x14ac:dyDescent="0.25">
      <c r="A170" s="43" t="s">
        <v>164</v>
      </c>
      <c r="B170" s="44" t="s">
        <v>165</v>
      </c>
      <c r="C170" s="218" t="s">
        <v>166</v>
      </c>
      <c r="D170" s="218"/>
      <c r="E170" s="218"/>
      <c r="F170" s="218"/>
      <c r="G170" s="218"/>
      <c r="H170" s="45" t="s">
        <v>167</v>
      </c>
      <c r="I170" s="46">
        <v>1.6</v>
      </c>
      <c r="J170" s="47">
        <v>1</v>
      </c>
      <c r="K170" s="104">
        <v>1.6</v>
      </c>
      <c r="L170" s="49"/>
      <c r="M170" s="46"/>
      <c r="N170" s="50"/>
      <c r="O170" s="46"/>
      <c r="P170" s="51"/>
      <c r="GO170" s="42"/>
      <c r="GP170" s="42"/>
      <c r="GQ170" s="42" t="s">
        <v>166</v>
      </c>
      <c r="GR170" s="42" t="s">
        <v>5</v>
      </c>
      <c r="GS170" s="42" t="s">
        <v>5</v>
      </c>
      <c r="GT170" s="42" t="s">
        <v>5</v>
      </c>
      <c r="GU170" s="42" t="s">
        <v>5</v>
      </c>
      <c r="GV170" s="7"/>
      <c r="GW170" s="7"/>
      <c r="GX170" s="7"/>
      <c r="GY170" s="42"/>
      <c r="GZ170" s="7"/>
      <c r="HA170" s="42"/>
      <c r="HC170" s="96"/>
    </row>
    <row r="171" spans="1:211" customFormat="1" ht="15" x14ac:dyDescent="0.25">
      <c r="A171" s="52"/>
      <c r="B171" s="53" t="s">
        <v>57</v>
      </c>
      <c r="C171" s="223" t="s">
        <v>83</v>
      </c>
      <c r="D171" s="223"/>
      <c r="E171" s="223"/>
      <c r="F171" s="223"/>
      <c r="G171" s="223"/>
      <c r="H171" s="54" t="s">
        <v>64</v>
      </c>
      <c r="I171" s="55"/>
      <c r="J171" s="55"/>
      <c r="K171" s="58">
        <v>36.143999999999998</v>
      </c>
      <c r="L171" s="56"/>
      <c r="M171" s="55"/>
      <c r="N171" s="56"/>
      <c r="O171" s="55"/>
      <c r="P171" s="64">
        <v>14916.99</v>
      </c>
      <c r="GO171" s="42"/>
      <c r="GP171" s="42"/>
      <c r="GQ171" s="42"/>
      <c r="GR171" s="42"/>
      <c r="GS171" s="42"/>
      <c r="GT171" s="42"/>
      <c r="GU171" s="42"/>
      <c r="GV171" s="7" t="s">
        <v>83</v>
      </c>
      <c r="GW171" s="7"/>
      <c r="GX171" s="7"/>
      <c r="GY171" s="42"/>
      <c r="GZ171" s="7"/>
      <c r="HA171" s="42"/>
      <c r="HC171" s="96"/>
    </row>
    <row r="172" spans="1:211" customFormat="1" ht="15" x14ac:dyDescent="0.25">
      <c r="A172" s="59"/>
      <c r="B172" s="53" t="s">
        <v>168</v>
      </c>
      <c r="C172" s="223" t="s">
        <v>169</v>
      </c>
      <c r="D172" s="223"/>
      <c r="E172" s="223"/>
      <c r="F172" s="223"/>
      <c r="G172" s="223"/>
      <c r="H172" s="54" t="s">
        <v>64</v>
      </c>
      <c r="I172" s="85">
        <v>22.59</v>
      </c>
      <c r="J172" s="55"/>
      <c r="K172" s="58">
        <v>36.143999999999998</v>
      </c>
      <c r="L172" s="86"/>
      <c r="M172" s="87"/>
      <c r="N172" s="63">
        <v>412.71</v>
      </c>
      <c r="O172" s="55"/>
      <c r="P172" s="64">
        <v>14916.99</v>
      </c>
      <c r="Q172" s="65"/>
      <c r="R172" s="65"/>
      <c r="GO172" s="42"/>
      <c r="GP172" s="42"/>
      <c r="GQ172" s="42"/>
      <c r="GR172" s="42"/>
      <c r="GS172" s="42"/>
      <c r="GT172" s="42"/>
      <c r="GU172" s="42"/>
      <c r="GV172" s="7"/>
      <c r="GW172" s="7" t="s">
        <v>169</v>
      </c>
      <c r="GX172" s="7"/>
      <c r="GY172" s="42"/>
      <c r="GZ172" s="7"/>
      <c r="HA172" s="42"/>
      <c r="HC172" s="96"/>
    </row>
    <row r="173" spans="1:211" customFormat="1" ht="15" x14ac:dyDescent="0.25">
      <c r="A173" s="52"/>
      <c r="B173" s="53" t="s">
        <v>61</v>
      </c>
      <c r="C173" s="223" t="s">
        <v>62</v>
      </c>
      <c r="D173" s="223"/>
      <c r="E173" s="223"/>
      <c r="F173" s="223"/>
      <c r="G173" s="223"/>
      <c r="H173" s="54"/>
      <c r="I173" s="55"/>
      <c r="J173" s="55"/>
      <c r="K173" s="55"/>
      <c r="L173" s="56"/>
      <c r="M173" s="55"/>
      <c r="N173" s="56"/>
      <c r="O173" s="55"/>
      <c r="P173" s="57">
        <v>549.88</v>
      </c>
      <c r="GO173" s="42"/>
      <c r="GP173" s="42"/>
      <c r="GQ173" s="42"/>
      <c r="GR173" s="42"/>
      <c r="GS173" s="42"/>
      <c r="GT173" s="42"/>
      <c r="GU173" s="42"/>
      <c r="GV173" s="7" t="s">
        <v>62</v>
      </c>
      <c r="GW173" s="7"/>
      <c r="GX173" s="7"/>
      <c r="GY173" s="42"/>
      <c r="GZ173" s="7"/>
      <c r="HA173" s="42"/>
      <c r="HC173" s="96"/>
    </row>
    <row r="174" spans="1:211" customFormat="1" ht="15" x14ac:dyDescent="0.25">
      <c r="A174" s="52"/>
      <c r="B174" s="53"/>
      <c r="C174" s="223" t="s">
        <v>63</v>
      </c>
      <c r="D174" s="223"/>
      <c r="E174" s="223"/>
      <c r="F174" s="223"/>
      <c r="G174" s="223"/>
      <c r="H174" s="54" t="s">
        <v>64</v>
      </c>
      <c r="I174" s="55"/>
      <c r="J174" s="55"/>
      <c r="K174" s="58">
        <v>0.81599999999999995</v>
      </c>
      <c r="L174" s="56"/>
      <c r="M174" s="55"/>
      <c r="N174" s="56"/>
      <c r="O174" s="55"/>
      <c r="P174" s="57">
        <v>0</v>
      </c>
      <c r="GO174" s="42"/>
      <c r="GP174" s="42"/>
      <c r="GQ174" s="42"/>
      <c r="GR174" s="42"/>
      <c r="GS174" s="42"/>
      <c r="GT174" s="42"/>
      <c r="GU174" s="42"/>
      <c r="GV174" s="7" t="s">
        <v>63</v>
      </c>
      <c r="GW174" s="7"/>
      <c r="GX174" s="7"/>
      <c r="GY174" s="42"/>
      <c r="GZ174" s="7"/>
      <c r="HA174" s="42"/>
      <c r="HC174" s="96"/>
    </row>
    <row r="175" spans="1:211" customFormat="1" ht="15" x14ac:dyDescent="0.25">
      <c r="A175" s="59"/>
      <c r="B175" s="53" t="s">
        <v>90</v>
      </c>
      <c r="C175" s="223" t="s">
        <v>91</v>
      </c>
      <c r="D175" s="223"/>
      <c r="E175" s="223"/>
      <c r="F175" s="223"/>
      <c r="G175" s="223"/>
      <c r="H175" s="54" t="s">
        <v>67</v>
      </c>
      <c r="I175" s="85">
        <v>0.51</v>
      </c>
      <c r="J175" s="55"/>
      <c r="K175" s="58">
        <v>0.81599999999999995</v>
      </c>
      <c r="L175" s="61">
        <v>477.92</v>
      </c>
      <c r="M175" s="62">
        <v>1.41</v>
      </c>
      <c r="N175" s="63">
        <v>673.87</v>
      </c>
      <c r="O175" s="55"/>
      <c r="P175" s="64">
        <v>549.88</v>
      </c>
      <c r="Q175" s="65"/>
      <c r="R175" s="65"/>
      <c r="GO175" s="42"/>
      <c r="GP175" s="42"/>
      <c r="GQ175" s="42"/>
      <c r="GR175" s="42"/>
      <c r="GS175" s="42"/>
      <c r="GT175" s="42"/>
      <c r="GU175" s="42"/>
      <c r="GV175" s="7"/>
      <c r="GW175" s="7" t="s">
        <v>91</v>
      </c>
      <c r="GX175" s="7"/>
      <c r="GY175" s="42"/>
      <c r="GZ175" s="7"/>
      <c r="HA175" s="42"/>
      <c r="HC175" s="96"/>
    </row>
    <row r="176" spans="1:211" customFormat="1" ht="15" x14ac:dyDescent="0.25">
      <c r="A176" s="66"/>
      <c r="B176" s="53" t="s">
        <v>92</v>
      </c>
      <c r="C176" s="223" t="s">
        <v>93</v>
      </c>
      <c r="D176" s="223"/>
      <c r="E176" s="223"/>
      <c r="F176" s="223"/>
      <c r="G176" s="223"/>
      <c r="H176" s="54" t="s">
        <v>64</v>
      </c>
      <c r="I176" s="85">
        <v>0.51</v>
      </c>
      <c r="J176" s="55"/>
      <c r="K176" s="58">
        <v>0.81599999999999995</v>
      </c>
      <c r="L176" s="56"/>
      <c r="M176" s="55"/>
      <c r="N176" s="56"/>
      <c r="O176" s="55"/>
      <c r="P176" s="57">
        <v>0</v>
      </c>
      <c r="GO176" s="42"/>
      <c r="GP176" s="42"/>
      <c r="GQ176" s="42"/>
      <c r="GR176" s="42"/>
      <c r="GS176" s="42"/>
      <c r="GT176" s="42"/>
      <c r="GU176" s="42"/>
      <c r="GV176" s="7"/>
      <c r="GW176" s="7"/>
      <c r="GX176" s="7" t="s">
        <v>93</v>
      </c>
      <c r="GY176" s="42"/>
      <c r="GZ176" s="7"/>
      <c r="HA176" s="42"/>
      <c r="HC176" s="96"/>
    </row>
    <row r="177" spans="1:211" customFormat="1" ht="15" x14ac:dyDescent="0.25">
      <c r="A177" s="88" t="s">
        <v>99</v>
      </c>
      <c r="B177" s="89" t="s">
        <v>170</v>
      </c>
      <c r="C177" s="224" t="s">
        <v>171</v>
      </c>
      <c r="D177" s="224"/>
      <c r="E177" s="224"/>
      <c r="F177" s="224"/>
      <c r="G177" s="224"/>
      <c r="H177" s="90" t="s">
        <v>152</v>
      </c>
      <c r="I177" s="105">
        <v>101.5</v>
      </c>
      <c r="J177" s="94"/>
      <c r="K177" s="105">
        <v>162.4</v>
      </c>
      <c r="L177" s="93"/>
      <c r="M177" s="94"/>
      <c r="N177" s="93"/>
      <c r="O177" s="94"/>
      <c r="P177" s="95"/>
      <c r="GO177" s="42"/>
      <c r="GP177" s="42"/>
      <c r="GQ177" s="42"/>
      <c r="GR177" s="42"/>
      <c r="GS177" s="42"/>
      <c r="GT177" s="42"/>
      <c r="GU177" s="42"/>
      <c r="GV177" s="7"/>
      <c r="GW177" s="7"/>
      <c r="GX177" s="7"/>
      <c r="GY177" s="42"/>
      <c r="GZ177" s="7"/>
      <c r="HA177" s="42"/>
      <c r="HC177" s="96" t="s">
        <v>171</v>
      </c>
    </row>
    <row r="178" spans="1:211" customFormat="1" ht="15" x14ac:dyDescent="0.25">
      <c r="A178" s="68"/>
      <c r="B178" s="69"/>
      <c r="C178" s="219" t="s">
        <v>70</v>
      </c>
      <c r="D178" s="219"/>
      <c r="E178" s="219"/>
      <c r="F178" s="219"/>
      <c r="G178" s="219"/>
      <c r="H178" s="45"/>
      <c r="I178" s="46"/>
      <c r="J178" s="46"/>
      <c r="K178" s="46"/>
      <c r="L178" s="49"/>
      <c r="M178" s="46"/>
      <c r="N178" s="70"/>
      <c r="O178" s="46"/>
      <c r="P178" s="71">
        <v>15466.87</v>
      </c>
      <c r="Q178" s="65"/>
      <c r="R178" s="65"/>
      <c r="GO178" s="42"/>
      <c r="GP178" s="42"/>
      <c r="GQ178" s="42"/>
      <c r="GR178" s="42"/>
      <c r="GS178" s="42"/>
      <c r="GT178" s="42"/>
      <c r="GU178" s="42"/>
      <c r="GV178" s="7"/>
      <c r="GW178" s="7"/>
      <c r="GX178" s="7"/>
      <c r="GY178" s="42" t="s">
        <v>70</v>
      </c>
      <c r="GZ178" s="7"/>
      <c r="HA178" s="42"/>
      <c r="HC178" s="96"/>
    </row>
    <row r="179" spans="1:211" customFormat="1" ht="15" x14ac:dyDescent="0.25">
      <c r="A179" s="66"/>
      <c r="B179" s="53"/>
      <c r="C179" s="223" t="s">
        <v>71</v>
      </c>
      <c r="D179" s="223"/>
      <c r="E179" s="223"/>
      <c r="F179" s="223"/>
      <c r="G179" s="223"/>
      <c r="H179" s="54"/>
      <c r="I179" s="55"/>
      <c r="J179" s="55"/>
      <c r="K179" s="55"/>
      <c r="L179" s="56"/>
      <c r="M179" s="55"/>
      <c r="N179" s="56"/>
      <c r="O179" s="55"/>
      <c r="P179" s="64">
        <v>14916.99</v>
      </c>
      <c r="GO179" s="42"/>
      <c r="GP179" s="42"/>
      <c r="GQ179" s="42"/>
      <c r="GR179" s="42"/>
      <c r="GS179" s="42"/>
      <c r="GT179" s="42"/>
      <c r="GU179" s="42"/>
      <c r="GV179" s="7"/>
      <c r="GW179" s="7"/>
      <c r="GX179" s="7"/>
      <c r="GY179" s="42"/>
      <c r="GZ179" s="7" t="s">
        <v>71</v>
      </c>
      <c r="HA179" s="42"/>
      <c r="HC179" s="96"/>
    </row>
    <row r="180" spans="1:211" customFormat="1" ht="23.25" x14ac:dyDescent="0.25">
      <c r="A180" s="66"/>
      <c r="B180" s="53" t="s">
        <v>172</v>
      </c>
      <c r="C180" s="223" t="s">
        <v>173</v>
      </c>
      <c r="D180" s="223"/>
      <c r="E180" s="223"/>
      <c r="F180" s="223"/>
      <c r="G180" s="223"/>
      <c r="H180" s="54" t="s">
        <v>74</v>
      </c>
      <c r="I180" s="72">
        <v>113</v>
      </c>
      <c r="J180" s="55"/>
      <c r="K180" s="72">
        <v>113</v>
      </c>
      <c r="L180" s="56"/>
      <c r="M180" s="55"/>
      <c r="N180" s="56"/>
      <c r="O180" s="55"/>
      <c r="P180" s="64">
        <v>16856.2</v>
      </c>
      <c r="GO180" s="42"/>
      <c r="GP180" s="42"/>
      <c r="GQ180" s="42"/>
      <c r="GR180" s="42"/>
      <c r="GS180" s="42"/>
      <c r="GT180" s="42"/>
      <c r="GU180" s="42"/>
      <c r="GV180" s="7"/>
      <c r="GW180" s="7"/>
      <c r="GX180" s="7"/>
      <c r="GY180" s="42"/>
      <c r="GZ180" s="7" t="s">
        <v>173</v>
      </c>
      <c r="HA180" s="42"/>
      <c r="HC180" s="96"/>
    </row>
    <row r="181" spans="1:211" customFormat="1" ht="23.25" x14ac:dyDescent="0.25">
      <c r="A181" s="66"/>
      <c r="B181" s="53" t="s">
        <v>174</v>
      </c>
      <c r="C181" s="223" t="s">
        <v>175</v>
      </c>
      <c r="D181" s="223"/>
      <c r="E181" s="223"/>
      <c r="F181" s="223"/>
      <c r="G181" s="223"/>
      <c r="H181" s="54" t="s">
        <v>74</v>
      </c>
      <c r="I181" s="72">
        <v>77</v>
      </c>
      <c r="J181" s="55"/>
      <c r="K181" s="72">
        <v>77</v>
      </c>
      <c r="L181" s="56"/>
      <c r="M181" s="55"/>
      <c r="N181" s="56"/>
      <c r="O181" s="55"/>
      <c r="P181" s="64">
        <v>11486.08</v>
      </c>
      <c r="GO181" s="42"/>
      <c r="GP181" s="42"/>
      <c r="GQ181" s="42"/>
      <c r="GR181" s="42"/>
      <c r="GS181" s="42"/>
      <c r="GT181" s="42"/>
      <c r="GU181" s="42"/>
      <c r="GV181" s="7"/>
      <c r="GW181" s="7"/>
      <c r="GX181" s="7"/>
      <c r="GY181" s="42"/>
      <c r="GZ181" s="7" t="s">
        <v>175</v>
      </c>
      <c r="HA181" s="42"/>
      <c r="HC181" s="96"/>
    </row>
    <row r="182" spans="1:211" customFormat="1" ht="15" x14ac:dyDescent="0.25">
      <c r="A182" s="73"/>
      <c r="B182" s="74"/>
      <c r="C182" s="219" t="s">
        <v>77</v>
      </c>
      <c r="D182" s="219"/>
      <c r="E182" s="219"/>
      <c r="F182" s="219"/>
      <c r="G182" s="219"/>
      <c r="H182" s="45"/>
      <c r="I182" s="46"/>
      <c r="J182" s="46"/>
      <c r="K182" s="46"/>
      <c r="L182" s="49"/>
      <c r="M182" s="46"/>
      <c r="N182" s="70">
        <v>27380.720000000001</v>
      </c>
      <c r="O182" s="46"/>
      <c r="P182" s="71">
        <v>43809.15</v>
      </c>
      <c r="GO182" s="42"/>
      <c r="GP182" s="42"/>
      <c r="GQ182" s="42"/>
      <c r="GR182" s="42"/>
      <c r="GS182" s="42"/>
      <c r="GT182" s="42"/>
      <c r="GU182" s="42"/>
      <c r="GV182" s="7"/>
      <c r="GW182" s="7"/>
      <c r="GX182" s="7"/>
      <c r="GY182" s="42"/>
      <c r="GZ182" s="7"/>
      <c r="HA182" s="42" t="s">
        <v>77</v>
      </c>
      <c r="HC182" s="96"/>
    </row>
    <row r="183" spans="1:211" customFormat="1" ht="0.75" customHeight="1" x14ac:dyDescent="0.25">
      <c r="A183" s="76"/>
      <c r="B183" s="77"/>
      <c r="C183" s="77"/>
      <c r="D183" s="77"/>
      <c r="E183" s="77"/>
      <c r="F183" s="77"/>
      <c r="G183" s="77"/>
      <c r="H183" s="78"/>
      <c r="I183" s="79"/>
      <c r="J183" s="79"/>
      <c r="K183" s="79"/>
      <c r="L183" s="80"/>
      <c r="M183" s="79"/>
      <c r="N183" s="80"/>
      <c r="O183" s="79"/>
      <c r="P183" s="81"/>
      <c r="GO183" s="42"/>
      <c r="GP183" s="42"/>
      <c r="GQ183" s="42"/>
      <c r="GR183" s="42"/>
      <c r="GS183" s="42"/>
      <c r="GT183" s="42"/>
      <c r="GU183" s="42"/>
      <c r="GV183" s="7"/>
      <c r="GW183" s="7"/>
      <c r="GX183" s="7"/>
      <c r="GY183" s="42"/>
      <c r="GZ183" s="7"/>
      <c r="HA183" s="42"/>
      <c r="HC183" s="96"/>
    </row>
    <row r="184" spans="1:211" customFormat="1" ht="34.5" x14ac:dyDescent="0.25">
      <c r="A184" s="43" t="s">
        <v>176</v>
      </c>
      <c r="B184" s="44" t="s">
        <v>177</v>
      </c>
      <c r="C184" s="218" t="s">
        <v>178</v>
      </c>
      <c r="D184" s="218"/>
      <c r="E184" s="218"/>
      <c r="F184" s="218"/>
      <c r="G184" s="218"/>
      <c r="H184" s="45" t="s">
        <v>179</v>
      </c>
      <c r="I184" s="46">
        <v>162.4</v>
      </c>
      <c r="J184" s="47">
        <v>1</v>
      </c>
      <c r="K184" s="104">
        <v>162.4</v>
      </c>
      <c r="L184" s="49"/>
      <c r="M184" s="46"/>
      <c r="N184" s="101">
        <v>3000</v>
      </c>
      <c r="O184" s="46"/>
      <c r="P184" s="71">
        <v>487200</v>
      </c>
      <c r="GO184" s="42"/>
      <c r="GP184" s="42"/>
      <c r="GQ184" s="42" t="s">
        <v>178</v>
      </c>
      <c r="GR184" s="42" t="s">
        <v>5</v>
      </c>
      <c r="GS184" s="42" t="s">
        <v>5</v>
      </c>
      <c r="GT184" s="42" t="s">
        <v>5</v>
      </c>
      <c r="GU184" s="42" t="s">
        <v>5</v>
      </c>
      <c r="GV184" s="7"/>
      <c r="GW184" s="7"/>
      <c r="GX184" s="7"/>
      <c r="GY184" s="42"/>
      <c r="GZ184" s="7"/>
      <c r="HA184" s="42"/>
      <c r="HC184" s="96"/>
    </row>
    <row r="185" spans="1:211" customFormat="1" ht="15" x14ac:dyDescent="0.25">
      <c r="A185" s="73"/>
      <c r="B185" s="74"/>
      <c r="C185" s="219" t="s">
        <v>77</v>
      </c>
      <c r="D185" s="219"/>
      <c r="E185" s="219"/>
      <c r="F185" s="219"/>
      <c r="G185" s="219"/>
      <c r="H185" s="45"/>
      <c r="I185" s="46"/>
      <c r="J185" s="46"/>
      <c r="K185" s="46"/>
      <c r="L185" s="49"/>
      <c r="M185" s="46"/>
      <c r="N185" s="49"/>
      <c r="O185" s="46"/>
      <c r="P185" s="71">
        <v>487200</v>
      </c>
      <c r="GO185" s="42"/>
      <c r="GP185" s="42"/>
      <c r="GQ185" s="42"/>
      <c r="GR185" s="42"/>
      <c r="GS185" s="42"/>
      <c r="GT185" s="42"/>
      <c r="GU185" s="42"/>
      <c r="GV185" s="7"/>
      <c r="GW185" s="7"/>
      <c r="GX185" s="7"/>
      <c r="GY185" s="42"/>
      <c r="GZ185" s="7"/>
      <c r="HA185" s="42" t="s">
        <v>77</v>
      </c>
      <c r="HC185" s="96"/>
    </row>
    <row r="186" spans="1:211" customFormat="1" ht="0.75" customHeight="1" x14ac:dyDescent="0.25">
      <c r="A186" s="76"/>
      <c r="B186" s="77"/>
      <c r="C186" s="77"/>
      <c r="D186" s="77"/>
      <c r="E186" s="77"/>
      <c r="F186" s="77"/>
      <c r="G186" s="77"/>
      <c r="H186" s="78"/>
      <c r="I186" s="79"/>
      <c r="J186" s="79"/>
      <c r="K186" s="79"/>
      <c r="L186" s="80"/>
      <c r="M186" s="79"/>
      <c r="N186" s="80"/>
      <c r="O186" s="79"/>
      <c r="P186" s="81"/>
      <c r="GO186" s="42"/>
      <c r="GP186" s="42"/>
      <c r="GQ186" s="42"/>
      <c r="GR186" s="42"/>
      <c r="GS186" s="42"/>
      <c r="GT186" s="42"/>
      <c r="GU186" s="42"/>
      <c r="GV186" s="7"/>
      <c r="GW186" s="7"/>
      <c r="GX186" s="7"/>
      <c r="GY186" s="42"/>
      <c r="GZ186" s="7"/>
      <c r="HA186" s="42"/>
      <c r="HC186" s="96"/>
    </row>
    <row r="187" spans="1:211" customFormat="1" ht="15" x14ac:dyDescent="0.25">
      <c r="A187" s="220" t="s">
        <v>180</v>
      </c>
      <c r="B187" s="221"/>
      <c r="C187" s="221"/>
      <c r="D187" s="221"/>
      <c r="E187" s="221"/>
      <c r="F187" s="221"/>
      <c r="G187" s="221"/>
      <c r="H187" s="221"/>
      <c r="I187" s="221"/>
      <c r="J187" s="221"/>
      <c r="K187" s="221"/>
      <c r="L187" s="221"/>
      <c r="M187" s="221"/>
      <c r="N187" s="221"/>
      <c r="O187" s="221"/>
      <c r="P187" s="222"/>
      <c r="GO187" s="42"/>
      <c r="GP187" s="42" t="s">
        <v>180</v>
      </c>
      <c r="GQ187" s="42"/>
      <c r="GR187" s="42"/>
      <c r="GS187" s="42"/>
      <c r="GT187" s="42"/>
      <c r="GU187" s="42"/>
      <c r="GV187" s="7"/>
      <c r="GW187" s="7"/>
      <c r="GX187" s="7"/>
      <c r="GY187" s="42"/>
      <c r="GZ187" s="7"/>
      <c r="HA187" s="42"/>
      <c r="HC187" s="96"/>
    </row>
    <row r="188" spans="1:211" customFormat="1" ht="23.25" x14ac:dyDescent="0.25">
      <c r="A188" s="43" t="s">
        <v>181</v>
      </c>
      <c r="B188" s="44" t="s">
        <v>182</v>
      </c>
      <c r="C188" s="218" t="s">
        <v>183</v>
      </c>
      <c r="D188" s="218"/>
      <c r="E188" s="218"/>
      <c r="F188" s="218"/>
      <c r="G188" s="218"/>
      <c r="H188" s="45" t="s">
        <v>184</v>
      </c>
      <c r="I188" s="46">
        <v>0.72</v>
      </c>
      <c r="J188" s="47">
        <v>1</v>
      </c>
      <c r="K188" s="82">
        <v>0.72</v>
      </c>
      <c r="L188" s="49"/>
      <c r="M188" s="46"/>
      <c r="N188" s="50"/>
      <c r="O188" s="46"/>
      <c r="P188" s="51"/>
      <c r="GO188" s="42"/>
      <c r="GP188" s="42"/>
      <c r="GQ188" s="42" t="s">
        <v>183</v>
      </c>
      <c r="GR188" s="42" t="s">
        <v>5</v>
      </c>
      <c r="GS188" s="42" t="s">
        <v>5</v>
      </c>
      <c r="GT188" s="42" t="s">
        <v>5</v>
      </c>
      <c r="GU188" s="42" t="s">
        <v>5</v>
      </c>
      <c r="GV188" s="7"/>
      <c r="GW188" s="7"/>
      <c r="GX188" s="7"/>
      <c r="GY188" s="42"/>
      <c r="GZ188" s="7"/>
      <c r="HA188" s="42"/>
      <c r="HC188" s="96"/>
    </row>
    <row r="189" spans="1:211" customFormat="1" ht="15" x14ac:dyDescent="0.25">
      <c r="A189" s="52"/>
      <c r="B189" s="53" t="s">
        <v>57</v>
      </c>
      <c r="C189" s="223" t="s">
        <v>83</v>
      </c>
      <c r="D189" s="223"/>
      <c r="E189" s="223"/>
      <c r="F189" s="223"/>
      <c r="G189" s="223"/>
      <c r="H189" s="54" t="s">
        <v>64</v>
      </c>
      <c r="I189" s="55"/>
      <c r="J189" s="55"/>
      <c r="K189" s="58">
        <v>46.512</v>
      </c>
      <c r="L189" s="56"/>
      <c r="M189" s="55"/>
      <c r="N189" s="56"/>
      <c r="O189" s="55"/>
      <c r="P189" s="64">
        <v>18512.240000000002</v>
      </c>
      <c r="GO189" s="42"/>
      <c r="GP189" s="42"/>
      <c r="GQ189" s="42"/>
      <c r="GR189" s="42"/>
      <c r="GS189" s="42"/>
      <c r="GT189" s="42"/>
      <c r="GU189" s="42"/>
      <c r="GV189" s="7" t="s">
        <v>83</v>
      </c>
      <c r="GW189" s="7"/>
      <c r="GX189" s="7"/>
      <c r="GY189" s="42"/>
      <c r="GZ189" s="7"/>
      <c r="HA189" s="42"/>
      <c r="HC189" s="96"/>
    </row>
    <row r="190" spans="1:211" customFormat="1" ht="15" x14ac:dyDescent="0.25">
      <c r="A190" s="59"/>
      <c r="B190" s="53" t="s">
        <v>185</v>
      </c>
      <c r="C190" s="223" t="s">
        <v>186</v>
      </c>
      <c r="D190" s="223"/>
      <c r="E190" s="223"/>
      <c r="F190" s="223"/>
      <c r="G190" s="223"/>
      <c r="H190" s="54" t="s">
        <v>64</v>
      </c>
      <c r="I190" s="85">
        <v>32.659999999999997</v>
      </c>
      <c r="J190" s="55"/>
      <c r="K190" s="99">
        <v>23.5152</v>
      </c>
      <c r="L190" s="86"/>
      <c r="M190" s="87"/>
      <c r="N190" s="63">
        <v>368.74</v>
      </c>
      <c r="O190" s="55"/>
      <c r="P190" s="64">
        <v>8670.99</v>
      </c>
      <c r="Q190" s="65"/>
      <c r="R190" s="65"/>
      <c r="GO190" s="42"/>
      <c r="GP190" s="42"/>
      <c r="GQ190" s="42"/>
      <c r="GR190" s="42"/>
      <c r="GS190" s="42"/>
      <c r="GT190" s="42"/>
      <c r="GU190" s="42"/>
      <c r="GV190" s="7"/>
      <c r="GW190" s="7" t="s">
        <v>186</v>
      </c>
      <c r="GX190" s="7"/>
      <c r="GY190" s="42"/>
      <c r="GZ190" s="7"/>
      <c r="HA190" s="42"/>
      <c r="HC190" s="96"/>
    </row>
    <row r="191" spans="1:211" customFormat="1" ht="15" x14ac:dyDescent="0.25">
      <c r="A191" s="59"/>
      <c r="B191" s="53" t="s">
        <v>187</v>
      </c>
      <c r="C191" s="223" t="s">
        <v>188</v>
      </c>
      <c r="D191" s="223"/>
      <c r="E191" s="223"/>
      <c r="F191" s="223"/>
      <c r="G191" s="223"/>
      <c r="H191" s="54" t="s">
        <v>64</v>
      </c>
      <c r="I191" s="85">
        <v>15.97</v>
      </c>
      <c r="J191" s="55"/>
      <c r="K191" s="99">
        <v>11.4984</v>
      </c>
      <c r="L191" s="86"/>
      <c r="M191" s="87"/>
      <c r="N191" s="63">
        <v>402.57</v>
      </c>
      <c r="O191" s="55"/>
      <c r="P191" s="64">
        <v>4628.91</v>
      </c>
      <c r="Q191" s="65"/>
      <c r="R191" s="65"/>
      <c r="GO191" s="42"/>
      <c r="GP191" s="42"/>
      <c r="GQ191" s="42"/>
      <c r="GR191" s="42"/>
      <c r="GS191" s="42"/>
      <c r="GT191" s="42"/>
      <c r="GU191" s="42"/>
      <c r="GV191" s="7"/>
      <c r="GW191" s="7" t="s">
        <v>188</v>
      </c>
      <c r="GX191" s="7"/>
      <c r="GY191" s="42"/>
      <c r="GZ191" s="7"/>
      <c r="HA191" s="42"/>
      <c r="HC191" s="96"/>
    </row>
    <row r="192" spans="1:211" customFormat="1" ht="15" x14ac:dyDescent="0.25">
      <c r="A192" s="59"/>
      <c r="B192" s="53" t="s">
        <v>189</v>
      </c>
      <c r="C192" s="223" t="s">
        <v>190</v>
      </c>
      <c r="D192" s="223"/>
      <c r="E192" s="223"/>
      <c r="F192" s="223"/>
      <c r="G192" s="223"/>
      <c r="H192" s="54" t="s">
        <v>64</v>
      </c>
      <c r="I192" s="85">
        <v>15.97</v>
      </c>
      <c r="J192" s="55"/>
      <c r="K192" s="99">
        <v>11.4984</v>
      </c>
      <c r="L192" s="86"/>
      <c r="M192" s="87"/>
      <c r="N192" s="63">
        <v>453.31</v>
      </c>
      <c r="O192" s="55"/>
      <c r="P192" s="64">
        <v>5212.34</v>
      </c>
      <c r="Q192" s="65"/>
      <c r="R192" s="65"/>
      <c r="GO192" s="42"/>
      <c r="GP192" s="42"/>
      <c r="GQ192" s="42"/>
      <c r="GR192" s="42"/>
      <c r="GS192" s="42"/>
      <c r="GT192" s="42"/>
      <c r="GU192" s="42"/>
      <c r="GV192" s="7"/>
      <c r="GW192" s="7" t="s">
        <v>190</v>
      </c>
      <c r="GX192" s="7"/>
      <c r="GY192" s="42"/>
      <c r="GZ192" s="7"/>
      <c r="HA192" s="42"/>
      <c r="HC192" s="96"/>
    </row>
    <row r="193" spans="1:211" customFormat="1" ht="15" x14ac:dyDescent="0.25">
      <c r="A193" s="52"/>
      <c r="B193" s="53" t="s">
        <v>61</v>
      </c>
      <c r="C193" s="223" t="s">
        <v>62</v>
      </c>
      <c r="D193" s="223"/>
      <c r="E193" s="223"/>
      <c r="F193" s="223"/>
      <c r="G193" s="223"/>
      <c r="H193" s="54"/>
      <c r="I193" s="55"/>
      <c r="J193" s="55"/>
      <c r="K193" s="55"/>
      <c r="L193" s="56"/>
      <c r="M193" s="55"/>
      <c r="N193" s="56"/>
      <c r="O193" s="55"/>
      <c r="P193" s="57">
        <v>338.26</v>
      </c>
      <c r="GO193" s="42"/>
      <c r="GP193" s="42"/>
      <c r="GQ193" s="42"/>
      <c r="GR193" s="42"/>
      <c r="GS193" s="42"/>
      <c r="GT193" s="42"/>
      <c r="GU193" s="42"/>
      <c r="GV193" s="7" t="s">
        <v>62</v>
      </c>
      <c r="GW193" s="7"/>
      <c r="GX193" s="7"/>
      <c r="GY193" s="42"/>
      <c r="GZ193" s="7"/>
      <c r="HA193" s="42"/>
      <c r="HC193" s="96"/>
    </row>
    <row r="194" spans="1:211" customFormat="1" ht="15" x14ac:dyDescent="0.25">
      <c r="A194" s="52"/>
      <c r="B194" s="53"/>
      <c r="C194" s="223" t="s">
        <v>63</v>
      </c>
      <c r="D194" s="223"/>
      <c r="E194" s="223"/>
      <c r="F194" s="223"/>
      <c r="G194" s="223"/>
      <c r="H194" s="54" t="s">
        <v>64</v>
      </c>
      <c r="I194" s="55"/>
      <c r="J194" s="55"/>
      <c r="K194" s="99">
        <v>0.37440000000000001</v>
      </c>
      <c r="L194" s="56"/>
      <c r="M194" s="55"/>
      <c r="N194" s="56"/>
      <c r="O194" s="55"/>
      <c r="P194" s="57">
        <v>169.72</v>
      </c>
      <c r="GO194" s="42"/>
      <c r="GP194" s="42"/>
      <c r="GQ194" s="42"/>
      <c r="GR194" s="42"/>
      <c r="GS194" s="42"/>
      <c r="GT194" s="42"/>
      <c r="GU194" s="42"/>
      <c r="GV194" s="7" t="s">
        <v>63</v>
      </c>
      <c r="GW194" s="7"/>
      <c r="GX194" s="7"/>
      <c r="GY194" s="42"/>
      <c r="GZ194" s="7"/>
      <c r="HA194" s="42"/>
      <c r="HC194" s="96"/>
    </row>
    <row r="195" spans="1:211" customFormat="1" ht="23.25" x14ac:dyDescent="0.25">
      <c r="A195" s="59"/>
      <c r="B195" s="53" t="s">
        <v>191</v>
      </c>
      <c r="C195" s="223" t="s">
        <v>192</v>
      </c>
      <c r="D195" s="223"/>
      <c r="E195" s="223"/>
      <c r="F195" s="223"/>
      <c r="G195" s="223"/>
      <c r="H195" s="54" t="s">
        <v>67</v>
      </c>
      <c r="I195" s="85">
        <v>0.32</v>
      </c>
      <c r="J195" s="55"/>
      <c r="K195" s="99">
        <v>0.23039999999999999</v>
      </c>
      <c r="L195" s="61">
        <v>735.21</v>
      </c>
      <c r="M195" s="62">
        <v>1.43</v>
      </c>
      <c r="N195" s="63">
        <v>1051.3499999999999</v>
      </c>
      <c r="O195" s="55"/>
      <c r="P195" s="64">
        <v>242.23</v>
      </c>
      <c r="Q195" s="65"/>
      <c r="R195" s="65"/>
      <c r="GO195" s="42"/>
      <c r="GP195" s="42"/>
      <c r="GQ195" s="42"/>
      <c r="GR195" s="42"/>
      <c r="GS195" s="42"/>
      <c r="GT195" s="42"/>
      <c r="GU195" s="42"/>
      <c r="GV195" s="7"/>
      <c r="GW195" s="7" t="s">
        <v>192</v>
      </c>
      <c r="GX195" s="7"/>
      <c r="GY195" s="42"/>
      <c r="GZ195" s="7"/>
      <c r="HA195" s="42"/>
      <c r="HC195" s="96"/>
    </row>
    <row r="196" spans="1:211" customFormat="1" ht="15" x14ac:dyDescent="0.25">
      <c r="A196" s="66"/>
      <c r="B196" s="53" t="s">
        <v>92</v>
      </c>
      <c r="C196" s="223" t="s">
        <v>93</v>
      </c>
      <c r="D196" s="223"/>
      <c r="E196" s="223"/>
      <c r="F196" s="223"/>
      <c r="G196" s="223"/>
      <c r="H196" s="54" t="s">
        <v>64</v>
      </c>
      <c r="I196" s="85">
        <v>0.32</v>
      </c>
      <c r="J196" s="55"/>
      <c r="K196" s="99">
        <v>0.23039999999999999</v>
      </c>
      <c r="L196" s="56"/>
      <c r="M196" s="55"/>
      <c r="N196" s="67">
        <v>453.31</v>
      </c>
      <c r="O196" s="55"/>
      <c r="P196" s="57">
        <v>104.44</v>
      </c>
      <c r="GO196" s="42"/>
      <c r="GP196" s="42"/>
      <c r="GQ196" s="42"/>
      <c r="GR196" s="42"/>
      <c r="GS196" s="42"/>
      <c r="GT196" s="42"/>
      <c r="GU196" s="42"/>
      <c r="GV196" s="7"/>
      <c r="GW196" s="7"/>
      <c r="GX196" s="7" t="s">
        <v>93</v>
      </c>
      <c r="GY196" s="42"/>
      <c r="GZ196" s="7"/>
      <c r="HA196" s="42"/>
      <c r="HC196" s="96"/>
    </row>
    <row r="197" spans="1:211" customFormat="1" ht="34.5" x14ac:dyDescent="0.25">
      <c r="A197" s="59"/>
      <c r="B197" s="53" t="s">
        <v>193</v>
      </c>
      <c r="C197" s="223" t="s">
        <v>194</v>
      </c>
      <c r="D197" s="223"/>
      <c r="E197" s="223"/>
      <c r="F197" s="223"/>
      <c r="G197" s="223"/>
      <c r="H197" s="54" t="s">
        <v>67</v>
      </c>
      <c r="I197" s="60">
        <v>0.2</v>
      </c>
      <c r="J197" s="55"/>
      <c r="K197" s="58">
        <v>0.14399999999999999</v>
      </c>
      <c r="L197" s="86"/>
      <c r="M197" s="87"/>
      <c r="N197" s="63">
        <v>666.86</v>
      </c>
      <c r="O197" s="55"/>
      <c r="P197" s="64">
        <v>96.03</v>
      </c>
      <c r="Q197" s="65"/>
      <c r="R197" s="65"/>
      <c r="GO197" s="42"/>
      <c r="GP197" s="42"/>
      <c r="GQ197" s="42"/>
      <c r="GR197" s="42"/>
      <c r="GS197" s="42"/>
      <c r="GT197" s="42"/>
      <c r="GU197" s="42"/>
      <c r="GV197" s="7"/>
      <c r="GW197" s="7" t="s">
        <v>194</v>
      </c>
      <c r="GX197" s="7"/>
      <c r="GY197" s="42"/>
      <c r="GZ197" s="7"/>
      <c r="HA197" s="42"/>
      <c r="HC197" s="96"/>
    </row>
    <row r="198" spans="1:211" customFormat="1" ht="15" x14ac:dyDescent="0.25">
      <c r="A198" s="66"/>
      <c r="B198" s="53" t="s">
        <v>92</v>
      </c>
      <c r="C198" s="223" t="s">
        <v>93</v>
      </c>
      <c r="D198" s="223"/>
      <c r="E198" s="223"/>
      <c r="F198" s="223"/>
      <c r="G198" s="223"/>
      <c r="H198" s="54" t="s">
        <v>64</v>
      </c>
      <c r="I198" s="60">
        <v>0.2</v>
      </c>
      <c r="J198" s="55"/>
      <c r="K198" s="58">
        <v>0.14399999999999999</v>
      </c>
      <c r="L198" s="56"/>
      <c r="M198" s="55"/>
      <c r="N198" s="67">
        <v>453.31</v>
      </c>
      <c r="O198" s="55"/>
      <c r="P198" s="57">
        <v>65.28</v>
      </c>
      <c r="GO198" s="42"/>
      <c r="GP198" s="42"/>
      <c r="GQ198" s="42"/>
      <c r="GR198" s="42"/>
      <c r="GS198" s="42"/>
      <c r="GT198" s="42"/>
      <c r="GU198" s="42"/>
      <c r="GV198" s="7"/>
      <c r="GW198" s="7"/>
      <c r="GX198" s="7" t="s">
        <v>93</v>
      </c>
      <c r="GY198" s="42"/>
      <c r="GZ198" s="7"/>
      <c r="HA198" s="42"/>
      <c r="HC198" s="96"/>
    </row>
    <row r="199" spans="1:211" customFormat="1" ht="15" x14ac:dyDescent="0.25">
      <c r="A199" s="52"/>
      <c r="B199" s="53" t="s">
        <v>94</v>
      </c>
      <c r="C199" s="223" t="s">
        <v>95</v>
      </c>
      <c r="D199" s="223"/>
      <c r="E199" s="223"/>
      <c r="F199" s="223"/>
      <c r="G199" s="223"/>
      <c r="H199" s="54"/>
      <c r="I199" s="55"/>
      <c r="J199" s="55"/>
      <c r="K199" s="55"/>
      <c r="L199" s="56"/>
      <c r="M199" s="55"/>
      <c r="N199" s="56"/>
      <c r="O199" s="55"/>
      <c r="P199" s="64">
        <v>28511.4</v>
      </c>
      <c r="GO199" s="42"/>
      <c r="GP199" s="42"/>
      <c r="GQ199" s="42"/>
      <c r="GR199" s="42"/>
      <c r="GS199" s="42"/>
      <c r="GT199" s="42"/>
      <c r="GU199" s="42"/>
      <c r="GV199" s="7" t="s">
        <v>95</v>
      </c>
      <c r="GW199" s="7"/>
      <c r="GX199" s="7"/>
      <c r="GY199" s="42"/>
      <c r="GZ199" s="7"/>
      <c r="HA199" s="42"/>
      <c r="HC199" s="96"/>
    </row>
    <row r="200" spans="1:211" customFormat="1" ht="15" x14ac:dyDescent="0.25">
      <c r="A200" s="59"/>
      <c r="B200" s="53" t="s">
        <v>195</v>
      </c>
      <c r="C200" s="223" t="s">
        <v>196</v>
      </c>
      <c r="D200" s="223"/>
      <c r="E200" s="223"/>
      <c r="F200" s="223"/>
      <c r="G200" s="223"/>
      <c r="H200" s="54" t="s">
        <v>149</v>
      </c>
      <c r="I200" s="99">
        <v>5.0000000000000001E-4</v>
      </c>
      <c r="J200" s="55"/>
      <c r="K200" s="84">
        <v>3.6000000000000002E-4</v>
      </c>
      <c r="L200" s="100">
        <v>70296.2</v>
      </c>
      <c r="M200" s="62">
        <v>1.29</v>
      </c>
      <c r="N200" s="63">
        <v>90682.1</v>
      </c>
      <c r="O200" s="55"/>
      <c r="P200" s="64">
        <v>32.65</v>
      </c>
      <c r="Q200" s="65"/>
      <c r="R200" s="65"/>
      <c r="GO200" s="42"/>
      <c r="GP200" s="42"/>
      <c r="GQ200" s="42"/>
      <c r="GR200" s="42"/>
      <c r="GS200" s="42"/>
      <c r="GT200" s="42"/>
      <c r="GU200" s="42"/>
      <c r="GV200" s="7"/>
      <c r="GW200" s="7" t="s">
        <v>196</v>
      </c>
      <c r="GX200" s="7"/>
      <c r="GY200" s="42"/>
      <c r="GZ200" s="7"/>
      <c r="HA200" s="42"/>
      <c r="HC200" s="96"/>
    </row>
    <row r="201" spans="1:211" customFormat="1" ht="23.25" x14ac:dyDescent="0.25">
      <c r="A201" s="59"/>
      <c r="B201" s="53" t="s">
        <v>197</v>
      </c>
      <c r="C201" s="223" t="s">
        <v>198</v>
      </c>
      <c r="D201" s="223"/>
      <c r="E201" s="223"/>
      <c r="F201" s="223"/>
      <c r="G201" s="223"/>
      <c r="H201" s="54" t="s">
        <v>98</v>
      </c>
      <c r="I201" s="60">
        <v>4.9000000000000004</v>
      </c>
      <c r="J201" s="55"/>
      <c r="K201" s="58">
        <v>3.528</v>
      </c>
      <c r="L201" s="100">
        <v>5841.02</v>
      </c>
      <c r="M201" s="62">
        <v>1.33</v>
      </c>
      <c r="N201" s="63">
        <v>7768.56</v>
      </c>
      <c r="O201" s="55"/>
      <c r="P201" s="64">
        <v>27407.48</v>
      </c>
      <c r="Q201" s="65"/>
      <c r="R201" s="65"/>
      <c r="GO201" s="42"/>
      <c r="GP201" s="42"/>
      <c r="GQ201" s="42"/>
      <c r="GR201" s="42"/>
      <c r="GS201" s="42"/>
      <c r="GT201" s="42"/>
      <c r="GU201" s="42"/>
      <c r="GV201" s="7"/>
      <c r="GW201" s="7" t="s">
        <v>198</v>
      </c>
      <c r="GX201" s="7"/>
      <c r="GY201" s="42"/>
      <c r="GZ201" s="7"/>
      <c r="HA201" s="42"/>
      <c r="HC201" s="96"/>
    </row>
    <row r="202" spans="1:211" customFormat="1" ht="15" x14ac:dyDescent="0.25">
      <c r="A202" s="59"/>
      <c r="B202" s="53" t="s">
        <v>199</v>
      </c>
      <c r="C202" s="223" t="s">
        <v>200</v>
      </c>
      <c r="D202" s="223"/>
      <c r="E202" s="223"/>
      <c r="F202" s="223"/>
      <c r="G202" s="223"/>
      <c r="H202" s="54" t="s">
        <v>98</v>
      </c>
      <c r="I202" s="58">
        <v>8.0000000000000002E-3</v>
      </c>
      <c r="J202" s="55"/>
      <c r="K202" s="84">
        <v>5.7600000000000004E-3</v>
      </c>
      <c r="L202" s="86"/>
      <c r="M202" s="87"/>
      <c r="N202" s="63">
        <v>5756.34</v>
      </c>
      <c r="O202" s="55"/>
      <c r="P202" s="64">
        <v>33.159999999999997</v>
      </c>
      <c r="Q202" s="65"/>
      <c r="R202" s="65"/>
      <c r="GO202" s="42"/>
      <c r="GP202" s="42"/>
      <c r="GQ202" s="42"/>
      <c r="GR202" s="42"/>
      <c r="GS202" s="42"/>
      <c r="GT202" s="42"/>
      <c r="GU202" s="42"/>
      <c r="GV202" s="7"/>
      <c r="GW202" s="7" t="s">
        <v>200</v>
      </c>
      <c r="GX202" s="7"/>
      <c r="GY202" s="42"/>
      <c r="GZ202" s="7"/>
      <c r="HA202" s="42"/>
      <c r="HC202" s="96"/>
    </row>
    <row r="203" spans="1:211" customFormat="1" ht="23.25" x14ac:dyDescent="0.25">
      <c r="A203" s="59"/>
      <c r="B203" s="53" t="s">
        <v>201</v>
      </c>
      <c r="C203" s="223" t="s">
        <v>202</v>
      </c>
      <c r="D203" s="223"/>
      <c r="E203" s="223"/>
      <c r="F203" s="223"/>
      <c r="G203" s="223"/>
      <c r="H203" s="54" t="s">
        <v>98</v>
      </c>
      <c r="I203" s="60">
        <v>0.1</v>
      </c>
      <c r="J203" s="55"/>
      <c r="K203" s="58">
        <v>7.1999999999999995E-2</v>
      </c>
      <c r="L203" s="100">
        <v>10082.68</v>
      </c>
      <c r="M203" s="62">
        <v>1.43</v>
      </c>
      <c r="N203" s="63">
        <v>14418.23</v>
      </c>
      <c r="O203" s="55"/>
      <c r="P203" s="64">
        <v>1038.1099999999999</v>
      </c>
      <c r="Q203" s="65"/>
      <c r="R203" s="65"/>
      <c r="GO203" s="42"/>
      <c r="GP203" s="42"/>
      <c r="GQ203" s="42"/>
      <c r="GR203" s="42"/>
      <c r="GS203" s="42"/>
      <c r="GT203" s="42"/>
      <c r="GU203" s="42"/>
      <c r="GV203" s="7"/>
      <c r="GW203" s="7" t="s">
        <v>202</v>
      </c>
      <c r="GX203" s="7"/>
      <c r="GY203" s="42"/>
      <c r="GZ203" s="7"/>
      <c r="HA203" s="42"/>
      <c r="HC203" s="96"/>
    </row>
    <row r="204" spans="1:211" customFormat="1" ht="15" x14ac:dyDescent="0.25">
      <c r="A204" s="88" t="s">
        <v>99</v>
      </c>
      <c r="B204" s="89" t="s">
        <v>203</v>
      </c>
      <c r="C204" s="224" t="s">
        <v>204</v>
      </c>
      <c r="D204" s="224"/>
      <c r="E204" s="224"/>
      <c r="F204" s="224"/>
      <c r="G204" s="224"/>
      <c r="H204" s="90" t="s">
        <v>98</v>
      </c>
      <c r="I204" s="105">
        <v>1.6</v>
      </c>
      <c r="J204" s="94"/>
      <c r="K204" s="106">
        <v>1.1519999999999999</v>
      </c>
      <c r="L204" s="93"/>
      <c r="M204" s="94"/>
      <c r="N204" s="93"/>
      <c r="O204" s="94"/>
      <c r="P204" s="95"/>
      <c r="GO204" s="42"/>
      <c r="GP204" s="42"/>
      <c r="GQ204" s="42"/>
      <c r="GR204" s="42"/>
      <c r="GS204" s="42"/>
      <c r="GT204" s="42"/>
      <c r="GU204" s="42"/>
      <c r="GV204" s="7"/>
      <c r="GW204" s="7"/>
      <c r="GX204" s="7"/>
      <c r="GY204" s="42"/>
      <c r="GZ204" s="7"/>
      <c r="HA204" s="42"/>
      <c r="HC204" s="96" t="s">
        <v>204</v>
      </c>
    </row>
    <row r="205" spans="1:211" customFormat="1" ht="15" x14ac:dyDescent="0.25">
      <c r="A205" s="68"/>
      <c r="B205" s="69"/>
      <c r="C205" s="219" t="s">
        <v>70</v>
      </c>
      <c r="D205" s="219"/>
      <c r="E205" s="219"/>
      <c r="F205" s="219"/>
      <c r="G205" s="219"/>
      <c r="H205" s="45"/>
      <c r="I205" s="46"/>
      <c r="J205" s="46"/>
      <c r="K205" s="46"/>
      <c r="L205" s="49"/>
      <c r="M205" s="46"/>
      <c r="N205" s="70"/>
      <c r="O205" s="46"/>
      <c r="P205" s="71">
        <v>47531.62</v>
      </c>
      <c r="Q205" s="65"/>
      <c r="R205" s="65"/>
      <c r="GO205" s="42"/>
      <c r="GP205" s="42"/>
      <c r="GQ205" s="42"/>
      <c r="GR205" s="42"/>
      <c r="GS205" s="42"/>
      <c r="GT205" s="42"/>
      <c r="GU205" s="42"/>
      <c r="GV205" s="7"/>
      <c r="GW205" s="7"/>
      <c r="GX205" s="7"/>
      <c r="GY205" s="42" t="s">
        <v>70</v>
      </c>
      <c r="GZ205" s="7"/>
      <c r="HA205" s="42"/>
      <c r="HC205" s="96"/>
    </row>
    <row r="206" spans="1:211" customFormat="1" ht="15" x14ac:dyDescent="0.25">
      <c r="A206" s="66"/>
      <c r="B206" s="53"/>
      <c r="C206" s="223" t="s">
        <v>71</v>
      </c>
      <c r="D206" s="223"/>
      <c r="E206" s="223"/>
      <c r="F206" s="223"/>
      <c r="G206" s="223"/>
      <c r="H206" s="54"/>
      <c r="I206" s="55"/>
      <c r="J206" s="55"/>
      <c r="K206" s="55"/>
      <c r="L206" s="56"/>
      <c r="M206" s="55"/>
      <c r="N206" s="56"/>
      <c r="O206" s="55"/>
      <c r="P206" s="64">
        <v>18681.96</v>
      </c>
      <c r="GO206" s="42"/>
      <c r="GP206" s="42"/>
      <c r="GQ206" s="42"/>
      <c r="GR206" s="42"/>
      <c r="GS206" s="42"/>
      <c r="GT206" s="42"/>
      <c r="GU206" s="42"/>
      <c r="GV206" s="7"/>
      <c r="GW206" s="7"/>
      <c r="GX206" s="7"/>
      <c r="GY206" s="42"/>
      <c r="GZ206" s="7" t="s">
        <v>71</v>
      </c>
      <c r="HA206" s="42"/>
      <c r="HC206" s="96"/>
    </row>
    <row r="207" spans="1:211" customFormat="1" ht="23.25" x14ac:dyDescent="0.25">
      <c r="A207" s="66"/>
      <c r="B207" s="53" t="s">
        <v>172</v>
      </c>
      <c r="C207" s="223" t="s">
        <v>173</v>
      </c>
      <c r="D207" s="223"/>
      <c r="E207" s="223"/>
      <c r="F207" s="223"/>
      <c r="G207" s="223"/>
      <c r="H207" s="54" t="s">
        <v>74</v>
      </c>
      <c r="I207" s="72">
        <v>113</v>
      </c>
      <c r="J207" s="55"/>
      <c r="K207" s="72">
        <v>113</v>
      </c>
      <c r="L207" s="56"/>
      <c r="M207" s="55"/>
      <c r="N207" s="56"/>
      <c r="O207" s="55"/>
      <c r="P207" s="64">
        <v>21110.61</v>
      </c>
      <c r="GO207" s="42"/>
      <c r="GP207" s="42"/>
      <c r="GQ207" s="42"/>
      <c r="GR207" s="42"/>
      <c r="GS207" s="42"/>
      <c r="GT207" s="42"/>
      <c r="GU207" s="42"/>
      <c r="GV207" s="7"/>
      <c r="GW207" s="7"/>
      <c r="GX207" s="7"/>
      <c r="GY207" s="42"/>
      <c r="GZ207" s="7" t="s">
        <v>173</v>
      </c>
      <c r="HA207" s="42"/>
      <c r="HC207" s="96"/>
    </row>
    <row r="208" spans="1:211" customFormat="1" ht="23.25" x14ac:dyDescent="0.25">
      <c r="A208" s="66"/>
      <c r="B208" s="53" t="s">
        <v>174</v>
      </c>
      <c r="C208" s="223" t="s">
        <v>175</v>
      </c>
      <c r="D208" s="223"/>
      <c r="E208" s="223"/>
      <c r="F208" s="223"/>
      <c r="G208" s="223"/>
      <c r="H208" s="54" t="s">
        <v>74</v>
      </c>
      <c r="I208" s="72">
        <v>77</v>
      </c>
      <c r="J208" s="55"/>
      <c r="K208" s="72">
        <v>77</v>
      </c>
      <c r="L208" s="56"/>
      <c r="M208" s="55"/>
      <c r="N208" s="56"/>
      <c r="O208" s="55"/>
      <c r="P208" s="64">
        <v>14385.11</v>
      </c>
      <c r="GO208" s="42"/>
      <c r="GP208" s="42"/>
      <c r="GQ208" s="42"/>
      <c r="GR208" s="42"/>
      <c r="GS208" s="42"/>
      <c r="GT208" s="42"/>
      <c r="GU208" s="42"/>
      <c r="GV208" s="7"/>
      <c r="GW208" s="7"/>
      <c r="GX208" s="7"/>
      <c r="GY208" s="42"/>
      <c r="GZ208" s="7" t="s">
        <v>175</v>
      </c>
      <c r="HA208" s="42"/>
      <c r="HC208" s="96"/>
    </row>
    <row r="209" spans="1:211" customFormat="1" ht="15" x14ac:dyDescent="0.25">
      <c r="A209" s="73"/>
      <c r="B209" s="74"/>
      <c r="C209" s="219" t="s">
        <v>77</v>
      </c>
      <c r="D209" s="219"/>
      <c r="E209" s="219"/>
      <c r="F209" s="219"/>
      <c r="G209" s="219"/>
      <c r="H209" s="45"/>
      <c r="I209" s="46"/>
      <c r="J209" s="46"/>
      <c r="K209" s="46"/>
      <c r="L209" s="49"/>
      <c r="M209" s="46"/>
      <c r="N209" s="70">
        <v>115315.75</v>
      </c>
      <c r="O209" s="46"/>
      <c r="P209" s="71">
        <v>83027.34</v>
      </c>
      <c r="GO209" s="42"/>
      <c r="GP209" s="42"/>
      <c r="GQ209" s="42"/>
      <c r="GR209" s="42"/>
      <c r="GS209" s="42"/>
      <c r="GT209" s="42"/>
      <c r="GU209" s="42"/>
      <c r="GV209" s="7"/>
      <c r="GW209" s="7"/>
      <c r="GX209" s="7"/>
      <c r="GY209" s="42"/>
      <c r="GZ209" s="7"/>
      <c r="HA209" s="42" t="s">
        <v>77</v>
      </c>
      <c r="HC209" s="96"/>
    </row>
    <row r="210" spans="1:211" customFormat="1" ht="0.75" customHeight="1" x14ac:dyDescent="0.25">
      <c r="A210" s="76"/>
      <c r="B210" s="77"/>
      <c r="C210" s="77"/>
      <c r="D210" s="77"/>
      <c r="E210" s="77"/>
      <c r="F210" s="77"/>
      <c r="G210" s="77"/>
      <c r="H210" s="78"/>
      <c r="I210" s="79"/>
      <c r="J210" s="79"/>
      <c r="K210" s="79"/>
      <c r="L210" s="80"/>
      <c r="M210" s="79"/>
      <c r="N210" s="80"/>
      <c r="O210" s="79"/>
      <c r="P210" s="81"/>
      <c r="GO210" s="42"/>
      <c r="GP210" s="42"/>
      <c r="GQ210" s="42"/>
      <c r="GR210" s="42"/>
      <c r="GS210" s="42"/>
      <c r="GT210" s="42"/>
      <c r="GU210" s="42"/>
      <c r="GV210" s="7"/>
      <c r="GW210" s="7"/>
      <c r="GX210" s="7"/>
      <c r="GY210" s="42"/>
      <c r="GZ210" s="7"/>
      <c r="HA210" s="42"/>
      <c r="HC210" s="96"/>
    </row>
    <row r="211" spans="1:211" customFormat="1" ht="15" x14ac:dyDescent="0.25">
      <c r="A211" s="43" t="s">
        <v>205</v>
      </c>
      <c r="B211" s="44" t="s">
        <v>206</v>
      </c>
      <c r="C211" s="218" t="s">
        <v>207</v>
      </c>
      <c r="D211" s="218"/>
      <c r="E211" s="218"/>
      <c r="F211" s="218"/>
      <c r="G211" s="218"/>
      <c r="H211" s="45" t="s">
        <v>98</v>
      </c>
      <c r="I211" s="46">
        <v>1.1519999999999999</v>
      </c>
      <c r="J211" s="47">
        <v>1</v>
      </c>
      <c r="K211" s="48">
        <v>1.1519999999999999</v>
      </c>
      <c r="L211" s="70">
        <v>7444.62</v>
      </c>
      <c r="M211" s="82">
        <v>2.41</v>
      </c>
      <c r="N211" s="101">
        <v>17941.53</v>
      </c>
      <c r="O211" s="46"/>
      <c r="P211" s="71">
        <v>20668.64</v>
      </c>
      <c r="GO211" s="42"/>
      <c r="GP211" s="42"/>
      <c r="GQ211" s="42" t="s">
        <v>207</v>
      </c>
      <c r="GR211" s="42" t="s">
        <v>5</v>
      </c>
      <c r="GS211" s="42" t="s">
        <v>5</v>
      </c>
      <c r="GT211" s="42" t="s">
        <v>5</v>
      </c>
      <c r="GU211" s="42" t="s">
        <v>5</v>
      </c>
      <c r="GV211" s="7"/>
      <c r="GW211" s="7"/>
      <c r="GX211" s="7"/>
      <c r="GY211" s="42"/>
      <c r="GZ211" s="7"/>
      <c r="HA211" s="42"/>
      <c r="HC211" s="96"/>
    </row>
    <row r="212" spans="1:211" customFormat="1" ht="15" x14ac:dyDescent="0.25">
      <c r="A212" s="73"/>
      <c r="B212" s="74"/>
      <c r="C212" s="219" t="s">
        <v>77</v>
      </c>
      <c r="D212" s="219"/>
      <c r="E212" s="219"/>
      <c r="F212" s="219"/>
      <c r="G212" s="219"/>
      <c r="H212" s="45"/>
      <c r="I212" s="46"/>
      <c r="J212" s="46"/>
      <c r="K212" s="46"/>
      <c r="L212" s="49"/>
      <c r="M212" s="46"/>
      <c r="N212" s="49"/>
      <c r="O212" s="46"/>
      <c r="P212" s="71">
        <v>20668.64</v>
      </c>
      <c r="GO212" s="42"/>
      <c r="GP212" s="42"/>
      <c r="GQ212" s="42"/>
      <c r="GR212" s="42"/>
      <c r="GS212" s="42"/>
      <c r="GT212" s="42"/>
      <c r="GU212" s="42"/>
      <c r="GV212" s="7"/>
      <c r="GW212" s="7"/>
      <c r="GX212" s="7"/>
      <c r="GY212" s="42"/>
      <c r="GZ212" s="7"/>
      <c r="HA212" s="42" t="s">
        <v>77</v>
      </c>
      <c r="HC212" s="96"/>
    </row>
    <row r="213" spans="1:211" customFormat="1" ht="0.75" customHeight="1" x14ac:dyDescent="0.25">
      <c r="A213" s="76"/>
      <c r="B213" s="77"/>
      <c r="C213" s="77"/>
      <c r="D213" s="77"/>
      <c r="E213" s="77"/>
      <c r="F213" s="77"/>
      <c r="G213" s="77"/>
      <c r="H213" s="78"/>
      <c r="I213" s="79"/>
      <c r="J213" s="79"/>
      <c r="K213" s="79"/>
      <c r="L213" s="80"/>
      <c r="M213" s="79"/>
      <c r="N213" s="80"/>
      <c r="O213" s="79"/>
      <c r="P213" s="81"/>
      <c r="GO213" s="42"/>
      <c r="GP213" s="42"/>
      <c r="GQ213" s="42"/>
      <c r="GR213" s="42"/>
      <c r="GS213" s="42"/>
      <c r="GT213" s="42"/>
      <c r="GU213" s="42"/>
      <c r="GV213" s="7"/>
      <c r="GW213" s="7"/>
      <c r="GX213" s="7"/>
      <c r="GY213" s="42"/>
      <c r="GZ213" s="7"/>
      <c r="HA213" s="42"/>
      <c r="HC213" s="96"/>
    </row>
    <row r="214" spans="1:211" customFormat="1" ht="23.25" x14ac:dyDescent="0.25">
      <c r="A214" s="43" t="s">
        <v>208</v>
      </c>
      <c r="B214" s="44" t="s">
        <v>209</v>
      </c>
      <c r="C214" s="218" t="s">
        <v>210</v>
      </c>
      <c r="D214" s="218"/>
      <c r="E214" s="218"/>
      <c r="F214" s="218"/>
      <c r="G214" s="218"/>
      <c r="H214" s="45" t="s">
        <v>113</v>
      </c>
      <c r="I214" s="46">
        <v>1.7299999999999999E-2</v>
      </c>
      <c r="J214" s="47">
        <v>1</v>
      </c>
      <c r="K214" s="107">
        <v>1.7299999999999999E-2</v>
      </c>
      <c r="L214" s="49"/>
      <c r="M214" s="46"/>
      <c r="N214" s="50"/>
      <c r="O214" s="46"/>
      <c r="P214" s="51"/>
      <c r="GO214" s="42"/>
      <c r="GP214" s="42"/>
      <c r="GQ214" s="42" t="s">
        <v>210</v>
      </c>
      <c r="GR214" s="42" t="s">
        <v>5</v>
      </c>
      <c r="GS214" s="42" t="s">
        <v>5</v>
      </c>
      <c r="GT214" s="42" t="s">
        <v>5</v>
      </c>
      <c r="GU214" s="42" t="s">
        <v>5</v>
      </c>
      <c r="GV214" s="7"/>
      <c r="GW214" s="7"/>
      <c r="GX214" s="7"/>
      <c r="GY214" s="42"/>
      <c r="GZ214" s="7"/>
      <c r="HA214" s="42"/>
      <c r="HC214" s="96"/>
    </row>
    <row r="215" spans="1:211" customFormat="1" ht="15" x14ac:dyDescent="0.25">
      <c r="A215" s="52"/>
      <c r="B215" s="53" t="s">
        <v>57</v>
      </c>
      <c r="C215" s="223" t="s">
        <v>83</v>
      </c>
      <c r="D215" s="223"/>
      <c r="E215" s="223"/>
      <c r="F215" s="223"/>
      <c r="G215" s="223"/>
      <c r="H215" s="54" t="s">
        <v>64</v>
      </c>
      <c r="I215" s="55"/>
      <c r="J215" s="55"/>
      <c r="K215" s="84">
        <v>1.53105</v>
      </c>
      <c r="L215" s="56"/>
      <c r="M215" s="55"/>
      <c r="N215" s="56"/>
      <c r="O215" s="55"/>
      <c r="P215" s="57">
        <v>541.24</v>
      </c>
      <c r="GO215" s="42"/>
      <c r="GP215" s="42"/>
      <c r="GQ215" s="42"/>
      <c r="GR215" s="42"/>
      <c r="GS215" s="42"/>
      <c r="GT215" s="42"/>
      <c r="GU215" s="42"/>
      <c r="GV215" s="7" t="s">
        <v>83</v>
      </c>
      <c r="GW215" s="7"/>
      <c r="GX215" s="7"/>
      <c r="GY215" s="42"/>
      <c r="GZ215" s="7"/>
      <c r="HA215" s="42"/>
      <c r="HC215" s="96"/>
    </row>
    <row r="216" spans="1:211" customFormat="1" ht="15" x14ac:dyDescent="0.25">
      <c r="A216" s="59"/>
      <c r="B216" s="53" t="s">
        <v>211</v>
      </c>
      <c r="C216" s="223" t="s">
        <v>212</v>
      </c>
      <c r="D216" s="223"/>
      <c r="E216" s="223"/>
      <c r="F216" s="223"/>
      <c r="G216" s="223"/>
      <c r="H216" s="54" t="s">
        <v>64</v>
      </c>
      <c r="I216" s="60">
        <v>88.5</v>
      </c>
      <c r="J216" s="55"/>
      <c r="K216" s="84">
        <v>1.53105</v>
      </c>
      <c r="L216" s="86"/>
      <c r="M216" s="87"/>
      <c r="N216" s="63">
        <v>353.51</v>
      </c>
      <c r="O216" s="55"/>
      <c r="P216" s="64">
        <v>541.24</v>
      </c>
      <c r="Q216" s="65"/>
      <c r="R216" s="65"/>
      <c r="GO216" s="42"/>
      <c r="GP216" s="42"/>
      <c r="GQ216" s="42"/>
      <c r="GR216" s="42"/>
      <c r="GS216" s="42"/>
      <c r="GT216" s="42"/>
      <c r="GU216" s="42"/>
      <c r="GV216" s="7"/>
      <c r="GW216" s="7" t="s">
        <v>212</v>
      </c>
      <c r="GX216" s="7"/>
      <c r="GY216" s="42"/>
      <c r="GZ216" s="7"/>
      <c r="HA216" s="42"/>
      <c r="HC216" s="96"/>
    </row>
    <row r="217" spans="1:211" customFormat="1" ht="15" x14ac:dyDescent="0.25">
      <c r="A217" s="68"/>
      <c r="B217" s="69"/>
      <c r="C217" s="219" t="s">
        <v>70</v>
      </c>
      <c r="D217" s="219"/>
      <c r="E217" s="219"/>
      <c r="F217" s="219"/>
      <c r="G217" s="219"/>
      <c r="H217" s="45"/>
      <c r="I217" s="46"/>
      <c r="J217" s="46"/>
      <c r="K217" s="46"/>
      <c r="L217" s="49"/>
      <c r="M217" s="46"/>
      <c r="N217" s="70"/>
      <c r="O217" s="46"/>
      <c r="P217" s="71">
        <v>541.24</v>
      </c>
      <c r="Q217" s="65"/>
      <c r="R217" s="65"/>
      <c r="GO217" s="42"/>
      <c r="GP217" s="42"/>
      <c r="GQ217" s="42"/>
      <c r="GR217" s="42"/>
      <c r="GS217" s="42"/>
      <c r="GT217" s="42"/>
      <c r="GU217" s="42"/>
      <c r="GV217" s="7"/>
      <c r="GW217" s="7"/>
      <c r="GX217" s="7"/>
      <c r="GY217" s="42" t="s">
        <v>70</v>
      </c>
      <c r="GZ217" s="7"/>
      <c r="HA217" s="42"/>
      <c r="HC217" s="96"/>
    </row>
    <row r="218" spans="1:211" customFormat="1" ht="15" x14ac:dyDescent="0.25">
      <c r="A218" s="66"/>
      <c r="B218" s="53"/>
      <c r="C218" s="223" t="s">
        <v>71</v>
      </c>
      <c r="D218" s="223"/>
      <c r="E218" s="223"/>
      <c r="F218" s="223"/>
      <c r="G218" s="223"/>
      <c r="H218" s="54"/>
      <c r="I218" s="55"/>
      <c r="J218" s="55"/>
      <c r="K218" s="55"/>
      <c r="L218" s="56"/>
      <c r="M218" s="55"/>
      <c r="N218" s="56"/>
      <c r="O218" s="55"/>
      <c r="P218" s="57">
        <v>541.24</v>
      </c>
      <c r="GO218" s="42"/>
      <c r="GP218" s="42"/>
      <c r="GQ218" s="42"/>
      <c r="GR218" s="42"/>
      <c r="GS218" s="42"/>
      <c r="GT218" s="42"/>
      <c r="GU218" s="42"/>
      <c r="GV218" s="7"/>
      <c r="GW218" s="7"/>
      <c r="GX218" s="7"/>
      <c r="GY218" s="42"/>
      <c r="GZ218" s="7" t="s">
        <v>71</v>
      </c>
      <c r="HA218" s="42"/>
      <c r="HC218" s="96"/>
    </row>
    <row r="219" spans="1:211" customFormat="1" ht="15" x14ac:dyDescent="0.25">
      <c r="A219" s="66"/>
      <c r="B219" s="53" t="s">
        <v>213</v>
      </c>
      <c r="C219" s="223" t="s">
        <v>214</v>
      </c>
      <c r="D219" s="223"/>
      <c r="E219" s="223"/>
      <c r="F219" s="223"/>
      <c r="G219" s="223"/>
      <c r="H219" s="54" t="s">
        <v>74</v>
      </c>
      <c r="I219" s="72">
        <v>89</v>
      </c>
      <c r="J219" s="55"/>
      <c r="K219" s="72">
        <v>89</v>
      </c>
      <c r="L219" s="56"/>
      <c r="M219" s="55"/>
      <c r="N219" s="56"/>
      <c r="O219" s="55"/>
      <c r="P219" s="57">
        <v>481.7</v>
      </c>
      <c r="GO219" s="42"/>
      <c r="GP219" s="42"/>
      <c r="GQ219" s="42"/>
      <c r="GR219" s="42"/>
      <c r="GS219" s="42"/>
      <c r="GT219" s="42"/>
      <c r="GU219" s="42"/>
      <c r="GV219" s="7"/>
      <c r="GW219" s="7"/>
      <c r="GX219" s="7"/>
      <c r="GY219" s="42"/>
      <c r="GZ219" s="7" t="s">
        <v>214</v>
      </c>
      <c r="HA219" s="42"/>
      <c r="HC219" s="96"/>
    </row>
    <row r="220" spans="1:211" customFormat="1" ht="15" x14ac:dyDescent="0.25">
      <c r="A220" s="66"/>
      <c r="B220" s="53" t="s">
        <v>215</v>
      </c>
      <c r="C220" s="223" t="s">
        <v>216</v>
      </c>
      <c r="D220" s="223"/>
      <c r="E220" s="223"/>
      <c r="F220" s="223"/>
      <c r="G220" s="223"/>
      <c r="H220" s="54" t="s">
        <v>74</v>
      </c>
      <c r="I220" s="72">
        <v>40</v>
      </c>
      <c r="J220" s="55"/>
      <c r="K220" s="72">
        <v>40</v>
      </c>
      <c r="L220" s="56"/>
      <c r="M220" s="55"/>
      <c r="N220" s="56"/>
      <c r="O220" s="55"/>
      <c r="P220" s="57">
        <v>216.5</v>
      </c>
      <c r="GO220" s="42"/>
      <c r="GP220" s="42"/>
      <c r="GQ220" s="42"/>
      <c r="GR220" s="42"/>
      <c r="GS220" s="42"/>
      <c r="GT220" s="42"/>
      <c r="GU220" s="42"/>
      <c r="GV220" s="7"/>
      <c r="GW220" s="7"/>
      <c r="GX220" s="7"/>
      <c r="GY220" s="42"/>
      <c r="GZ220" s="7" t="s">
        <v>216</v>
      </c>
      <c r="HA220" s="42"/>
      <c r="HC220" s="96"/>
    </row>
    <row r="221" spans="1:211" customFormat="1" ht="15" x14ac:dyDescent="0.25">
      <c r="A221" s="73"/>
      <c r="B221" s="74"/>
      <c r="C221" s="219" t="s">
        <v>77</v>
      </c>
      <c r="D221" s="219"/>
      <c r="E221" s="219"/>
      <c r="F221" s="219"/>
      <c r="G221" s="219"/>
      <c r="H221" s="45"/>
      <c r="I221" s="46"/>
      <c r="J221" s="46"/>
      <c r="K221" s="46"/>
      <c r="L221" s="49"/>
      <c r="M221" s="46"/>
      <c r="N221" s="70">
        <v>71643.929999999993</v>
      </c>
      <c r="O221" s="46"/>
      <c r="P221" s="71">
        <v>1239.44</v>
      </c>
      <c r="GO221" s="42"/>
      <c r="GP221" s="42"/>
      <c r="GQ221" s="42"/>
      <c r="GR221" s="42"/>
      <c r="GS221" s="42"/>
      <c r="GT221" s="42"/>
      <c r="GU221" s="42"/>
      <c r="GV221" s="7"/>
      <c r="GW221" s="7"/>
      <c r="GX221" s="7"/>
      <c r="GY221" s="42"/>
      <c r="GZ221" s="7"/>
      <c r="HA221" s="42" t="s">
        <v>77</v>
      </c>
      <c r="HC221" s="96"/>
    </row>
    <row r="222" spans="1:211" customFormat="1" ht="0.75" customHeight="1" x14ac:dyDescent="0.25">
      <c r="A222" s="76"/>
      <c r="B222" s="77"/>
      <c r="C222" s="77"/>
      <c r="D222" s="77"/>
      <c r="E222" s="77"/>
      <c r="F222" s="77"/>
      <c r="G222" s="77"/>
      <c r="H222" s="78"/>
      <c r="I222" s="79"/>
      <c r="J222" s="79"/>
      <c r="K222" s="79"/>
      <c r="L222" s="80"/>
      <c r="M222" s="79"/>
      <c r="N222" s="80"/>
      <c r="O222" s="79"/>
      <c r="P222" s="81"/>
      <c r="GO222" s="42"/>
      <c r="GP222" s="42"/>
      <c r="GQ222" s="42"/>
      <c r="GR222" s="42"/>
      <c r="GS222" s="42"/>
      <c r="GT222" s="42"/>
      <c r="GU222" s="42"/>
      <c r="GV222" s="7"/>
      <c r="GW222" s="7"/>
      <c r="GX222" s="7"/>
      <c r="GY222" s="42"/>
      <c r="GZ222" s="7"/>
      <c r="HA222" s="42"/>
      <c r="HC222" s="96"/>
    </row>
    <row r="223" spans="1:211" customFormat="1" ht="15" x14ac:dyDescent="0.25">
      <c r="A223" s="220" t="s">
        <v>217</v>
      </c>
      <c r="B223" s="221"/>
      <c r="C223" s="221"/>
      <c r="D223" s="221"/>
      <c r="E223" s="221"/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2"/>
      <c r="GO223" s="42"/>
      <c r="GP223" s="42" t="s">
        <v>217</v>
      </c>
      <c r="GQ223" s="42"/>
      <c r="GR223" s="42"/>
      <c r="GS223" s="42"/>
      <c r="GT223" s="42"/>
      <c r="GU223" s="42"/>
      <c r="GV223" s="7"/>
      <c r="GW223" s="7"/>
      <c r="GX223" s="7"/>
      <c r="GY223" s="42"/>
      <c r="GZ223" s="7"/>
      <c r="HA223" s="42"/>
      <c r="HC223" s="96"/>
    </row>
    <row r="224" spans="1:211" customFormat="1" ht="34.5" x14ac:dyDescent="0.25">
      <c r="A224" s="43" t="s">
        <v>218</v>
      </c>
      <c r="B224" s="44" t="s">
        <v>209</v>
      </c>
      <c r="C224" s="218" t="s">
        <v>219</v>
      </c>
      <c r="D224" s="218"/>
      <c r="E224" s="218"/>
      <c r="F224" s="218"/>
      <c r="G224" s="218"/>
      <c r="H224" s="45" t="s">
        <v>113</v>
      </c>
      <c r="I224" s="46">
        <v>0.108</v>
      </c>
      <c r="J224" s="47">
        <v>1</v>
      </c>
      <c r="K224" s="48">
        <v>0.108</v>
      </c>
      <c r="L224" s="49"/>
      <c r="M224" s="46"/>
      <c r="N224" s="50"/>
      <c r="O224" s="46"/>
      <c r="P224" s="51"/>
      <c r="GO224" s="42"/>
      <c r="GP224" s="42"/>
      <c r="GQ224" s="42" t="s">
        <v>219</v>
      </c>
      <c r="GR224" s="42" t="s">
        <v>5</v>
      </c>
      <c r="GS224" s="42" t="s">
        <v>5</v>
      </c>
      <c r="GT224" s="42" t="s">
        <v>5</v>
      </c>
      <c r="GU224" s="42" t="s">
        <v>5</v>
      </c>
      <c r="GV224" s="7"/>
      <c r="GW224" s="7"/>
      <c r="GX224" s="7"/>
      <c r="GY224" s="42"/>
      <c r="GZ224" s="7"/>
      <c r="HA224" s="42"/>
      <c r="HC224" s="96"/>
    </row>
    <row r="225" spans="1:211" customFormat="1" ht="15" x14ac:dyDescent="0.25">
      <c r="A225" s="52"/>
      <c r="B225" s="53" t="s">
        <v>57</v>
      </c>
      <c r="C225" s="223" t="s">
        <v>83</v>
      </c>
      <c r="D225" s="223"/>
      <c r="E225" s="223"/>
      <c r="F225" s="223"/>
      <c r="G225" s="223"/>
      <c r="H225" s="54" t="s">
        <v>64</v>
      </c>
      <c r="I225" s="55"/>
      <c r="J225" s="55"/>
      <c r="K225" s="58">
        <v>9.5579999999999998</v>
      </c>
      <c r="L225" s="56"/>
      <c r="M225" s="55"/>
      <c r="N225" s="56"/>
      <c r="O225" s="55"/>
      <c r="P225" s="64">
        <v>3378.85</v>
      </c>
      <c r="GO225" s="42"/>
      <c r="GP225" s="42"/>
      <c r="GQ225" s="42"/>
      <c r="GR225" s="42"/>
      <c r="GS225" s="42"/>
      <c r="GT225" s="42"/>
      <c r="GU225" s="42"/>
      <c r="GV225" s="7" t="s">
        <v>83</v>
      </c>
      <c r="GW225" s="7"/>
      <c r="GX225" s="7"/>
      <c r="GY225" s="42"/>
      <c r="GZ225" s="7"/>
      <c r="HA225" s="42"/>
      <c r="HC225" s="96"/>
    </row>
    <row r="226" spans="1:211" customFormat="1" ht="15" x14ac:dyDescent="0.25">
      <c r="A226" s="59"/>
      <c r="B226" s="53" t="s">
        <v>211</v>
      </c>
      <c r="C226" s="223" t="s">
        <v>212</v>
      </c>
      <c r="D226" s="223"/>
      <c r="E226" s="223"/>
      <c r="F226" s="223"/>
      <c r="G226" s="223"/>
      <c r="H226" s="54" t="s">
        <v>64</v>
      </c>
      <c r="I226" s="60">
        <v>88.5</v>
      </c>
      <c r="J226" s="55"/>
      <c r="K226" s="58">
        <v>9.5579999999999998</v>
      </c>
      <c r="L226" s="86"/>
      <c r="M226" s="87"/>
      <c r="N226" s="63">
        <v>353.51</v>
      </c>
      <c r="O226" s="55"/>
      <c r="P226" s="64">
        <v>3378.85</v>
      </c>
      <c r="Q226" s="65"/>
      <c r="R226" s="65"/>
      <c r="GO226" s="42"/>
      <c r="GP226" s="42"/>
      <c r="GQ226" s="42"/>
      <c r="GR226" s="42"/>
      <c r="GS226" s="42"/>
      <c r="GT226" s="42"/>
      <c r="GU226" s="42"/>
      <c r="GV226" s="7"/>
      <c r="GW226" s="7" t="s">
        <v>212</v>
      </c>
      <c r="GX226" s="7"/>
      <c r="GY226" s="42"/>
      <c r="GZ226" s="7"/>
      <c r="HA226" s="42"/>
      <c r="HC226" s="96"/>
    </row>
    <row r="227" spans="1:211" customFormat="1" ht="15" x14ac:dyDescent="0.25">
      <c r="A227" s="68"/>
      <c r="B227" s="69"/>
      <c r="C227" s="219" t="s">
        <v>70</v>
      </c>
      <c r="D227" s="219"/>
      <c r="E227" s="219"/>
      <c r="F227" s="219"/>
      <c r="G227" s="219"/>
      <c r="H227" s="45"/>
      <c r="I227" s="46"/>
      <c r="J227" s="46"/>
      <c r="K227" s="46"/>
      <c r="L227" s="49"/>
      <c r="M227" s="46"/>
      <c r="N227" s="70"/>
      <c r="O227" s="46"/>
      <c r="P227" s="71">
        <v>3378.85</v>
      </c>
      <c r="Q227" s="65"/>
      <c r="R227" s="65"/>
      <c r="GO227" s="42"/>
      <c r="GP227" s="42"/>
      <c r="GQ227" s="42"/>
      <c r="GR227" s="42"/>
      <c r="GS227" s="42"/>
      <c r="GT227" s="42"/>
      <c r="GU227" s="42"/>
      <c r="GV227" s="7"/>
      <c r="GW227" s="7"/>
      <c r="GX227" s="7"/>
      <c r="GY227" s="42" t="s">
        <v>70</v>
      </c>
      <c r="GZ227" s="7"/>
      <c r="HA227" s="42"/>
      <c r="HC227" s="96"/>
    </row>
    <row r="228" spans="1:211" customFormat="1" ht="15" x14ac:dyDescent="0.25">
      <c r="A228" s="66"/>
      <c r="B228" s="53"/>
      <c r="C228" s="223" t="s">
        <v>71</v>
      </c>
      <c r="D228" s="223"/>
      <c r="E228" s="223"/>
      <c r="F228" s="223"/>
      <c r="G228" s="223"/>
      <c r="H228" s="54"/>
      <c r="I228" s="55"/>
      <c r="J228" s="55"/>
      <c r="K228" s="55"/>
      <c r="L228" s="56"/>
      <c r="M228" s="55"/>
      <c r="N228" s="56"/>
      <c r="O228" s="55"/>
      <c r="P228" s="64">
        <v>3378.85</v>
      </c>
      <c r="GO228" s="42"/>
      <c r="GP228" s="42"/>
      <c r="GQ228" s="42"/>
      <c r="GR228" s="42"/>
      <c r="GS228" s="42"/>
      <c r="GT228" s="42"/>
      <c r="GU228" s="42"/>
      <c r="GV228" s="7"/>
      <c r="GW228" s="7"/>
      <c r="GX228" s="7"/>
      <c r="GY228" s="42"/>
      <c r="GZ228" s="7" t="s">
        <v>71</v>
      </c>
      <c r="HA228" s="42"/>
      <c r="HC228" s="96"/>
    </row>
    <row r="229" spans="1:211" customFormat="1" ht="15" x14ac:dyDescent="0.25">
      <c r="A229" s="66"/>
      <c r="B229" s="53" t="s">
        <v>213</v>
      </c>
      <c r="C229" s="223" t="s">
        <v>214</v>
      </c>
      <c r="D229" s="223"/>
      <c r="E229" s="223"/>
      <c r="F229" s="223"/>
      <c r="G229" s="223"/>
      <c r="H229" s="54" t="s">
        <v>74</v>
      </c>
      <c r="I229" s="72">
        <v>89</v>
      </c>
      <c r="J229" s="55"/>
      <c r="K229" s="72">
        <v>89</v>
      </c>
      <c r="L229" s="56"/>
      <c r="M229" s="55"/>
      <c r="N229" s="56"/>
      <c r="O229" s="55"/>
      <c r="P229" s="64">
        <v>3007.18</v>
      </c>
      <c r="GO229" s="42"/>
      <c r="GP229" s="42"/>
      <c r="GQ229" s="42"/>
      <c r="GR229" s="42"/>
      <c r="GS229" s="42"/>
      <c r="GT229" s="42"/>
      <c r="GU229" s="42"/>
      <c r="GV229" s="7"/>
      <c r="GW229" s="7"/>
      <c r="GX229" s="7"/>
      <c r="GY229" s="42"/>
      <c r="GZ229" s="7" t="s">
        <v>214</v>
      </c>
      <c r="HA229" s="42"/>
      <c r="HC229" s="96"/>
    </row>
    <row r="230" spans="1:211" customFormat="1" ht="15" x14ac:dyDescent="0.25">
      <c r="A230" s="66"/>
      <c r="B230" s="53" t="s">
        <v>215</v>
      </c>
      <c r="C230" s="223" t="s">
        <v>216</v>
      </c>
      <c r="D230" s="223"/>
      <c r="E230" s="223"/>
      <c r="F230" s="223"/>
      <c r="G230" s="223"/>
      <c r="H230" s="54" t="s">
        <v>74</v>
      </c>
      <c r="I230" s="72">
        <v>40</v>
      </c>
      <c r="J230" s="55"/>
      <c r="K230" s="72">
        <v>40</v>
      </c>
      <c r="L230" s="56"/>
      <c r="M230" s="55"/>
      <c r="N230" s="56"/>
      <c r="O230" s="55"/>
      <c r="P230" s="64">
        <v>1351.54</v>
      </c>
      <c r="GO230" s="42"/>
      <c r="GP230" s="42"/>
      <c r="GQ230" s="42"/>
      <c r="GR230" s="42"/>
      <c r="GS230" s="42"/>
      <c r="GT230" s="42"/>
      <c r="GU230" s="42"/>
      <c r="GV230" s="7"/>
      <c r="GW230" s="7"/>
      <c r="GX230" s="7"/>
      <c r="GY230" s="42"/>
      <c r="GZ230" s="7" t="s">
        <v>216</v>
      </c>
      <c r="HA230" s="42"/>
      <c r="HC230" s="96"/>
    </row>
    <row r="231" spans="1:211" customFormat="1" ht="15" x14ac:dyDescent="0.25">
      <c r="A231" s="73"/>
      <c r="B231" s="74"/>
      <c r="C231" s="219" t="s">
        <v>77</v>
      </c>
      <c r="D231" s="219"/>
      <c r="E231" s="219"/>
      <c r="F231" s="219"/>
      <c r="G231" s="219"/>
      <c r="H231" s="45"/>
      <c r="I231" s="46"/>
      <c r="J231" s="46"/>
      <c r="K231" s="46"/>
      <c r="L231" s="49"/>
      <c r="M231" s="46"/>
      <c r="N231" s="70">
        <v>71644.17</v>
      </c>
      <c r="O231" s="46"/>
      <c r="P231" s="71">
        <v>7737.57</v>
      </c>
      <c r="GO231" s="42"/>
      <c r="GP231" s="42"/>
      <c r="GQ231" s="42"/>
      <c r="GR231" s="42"/>
      <c r="GS231" s="42"/>
      <c r="GT231" s="42"/>
      <c r="GU231" s="42"/>
      <c r="GV231" s="7"/>
      <c r="GW231" s="7"/>
      <c r="GX231" s="7"/>
      <c r="GY231" s="42"/>
      <c r="GZ231" s="7"/>
      <c r="HA231" s="42" t="s">
        <v>77</v>
      </c>
      <c r="HC231" s="96"/>
    </row>
    <row r="232" spans="1:211" customFormat="1" ht="0.75" customHeight="1" x14ac:dyDescent="0.25">
      <c r="A232" s="76"/>
      <c r="B232" s="77"/>
      <c r="C232" s="77"/>
      <c r="D232" s="77"/>
      <c r="E232" s="77"/>
      <c r="F232" s="77"/>
      <c r="G232" s="77"/>
      <c r="H232" s="78"/>
      <c r="I232" s="79"/>
      <c r="J232" s="79"/>
      <c r="K232" s="79"/>
      <c r="L232" s="80"/>
      <c r="M232" s="79"/>
      <c r="N232" s="80"/>
      <c r="O232" s="79"/>
      <c r="P232" s="81"/>
      <c r="GO232" s="42"/>
      <c r="GP232" s="42"/>
      <c r="GQ232" s="42"/>
      <c r="GR232" s="42"/>
      <c r="GS232" s="42"/>
      <c r="GT232" s="42"/>
      <c r="GU232" s="42"/>
      <c r="GV232" s="7"/>
      <c r="GW232" s="7"/>
      <c r="GX232" s="7"/>
      <c r="GY232" s="42"/>
      <c r="GZ232" s="7"/>
      <c r="HA232" s="42"/>
      <c r="HC232" s="96"/>
    </row>
    <row r="233" spans="1:211" customFormat="1" ht="15" x14ac:dyDescent="0.25">
      <c r="A233" s="43" t="s">
        <v>220</v>
      </c>
      <c r="B233" s="44" t="s">
        <v>221</v>
      </c>
      <c r="C233" s="218" t="s">
        <v>222</v>
      </c>
      <c r="D233" s="218"/>
      <c r="E233" s="218"/>
      <c r="F233" s="218"/>
      <c r="G233" s="218"/>
      <c r="H233" s="45" t="s">
        <v>98</v>
      </c>
      <c r="I233" s="46">
        <v>10.8</v>
      </c>
      <c r="J233" s="47">
        <v>1</v>
      </c>
      <c r="K233" s="104">
        <v>10.8</v>
      </c>
      <c r="L233" s="70">
        <v>1498.08</v>
      </c>
      <c r="M233" s="82">
        <v>1.02</v>
      </c>
      <c r="N233" s="101">
        <v>1528.04</v>
      </c>
      <c r="O233" s="46"/>
      <c r="P233" s="71">
        <v>16502.830000000002</v>
      </c>
      <c r="GO233" s="42"/>
      <c r="GP233" s="42"/>
      <c r="GQ233" s="42" t="s">
        <v>222</v>
      </c>
      <c r="GR233" s="42" t="s">
        <v>5</v>
      </c>
      <c r="GS233" s="42" t="s">
        <v>5</v>
      </c>
      <c r="GT233" s="42" t="s">
        <v>5</v>
      </c>
      <c r="GU233" s="42" t="s">
        <v>5</v>
      </c>
      <c r="GV233" s="7"/>
      <c r="GW233" s="7"/>
      <c r="GX233" s="7"/>
      <c r="GY233" s="42"/>
      <c r="GZ233" s="7"/>
      <c r="HA233" s="42"/>
      <c r="HC233" s="96"/>
    </row>
    <row r="234" spans="1:211" customFormat="1" ht="15" x14ac:dyDescent="0.25">
      <c r="A234" s="73"/>
      <c r="B234" s="74"/>
      <c r="C234" s="219" t="s">
        <v>77</v>
      </c>
      <c r="D234" s="219"/>
      <c r="E234" s="219"/>
      <c r="F234" s="219"/>
      <c r="G234" s="219"/>
      <c r="H234" s="45"/>
      <c r="I234" s="46"/>
      <c r="J234" s="46"/>
      <c r="K234" s="46"/>
      <c r="L234" s="49"/>
      <c r="M234" s="46"/>
      <c r="N234" s="49"/>
      <c r="O234" s="46"/>
      <c r="P234" s="71">
        <v>16502.830000000002</v>
      </c>
      <c r="GO234" s="42"/>
      <c r="GP234" s="42"/>
      <c r="GQ234" s="42"/>
      <c r="GR234" s="42"/>
      <c r="GS234" s="42"/>
      <c r="GT234" s="42"/>
      <c r="GU234" s="42"/>
      <c r="GV234" s="7"/>
      <c r="GW234" s="7"/>
      <c r="GX234" s="7"/>
      <c r="GY234" s="42"/>
      <c r="GZ234" s="7"/>
      <c r="HA234" s="42" t="s">
        <v>77</v>
      </c>
      <c r="HC234" s="96"/>
    </row>
    <row r="235" spans="1:211" customFormat="1" ht="0.75" customHeight="1" x14ac:dyDescent="0.25">
      <c r="A235" s="76"/>
      <c r="B235" s="77"/>
      <c r="C235" s="77"/>
      <c r="D235" s="77"/>
      <c r="E235" s="77"/>
      <c r="F235" s="77"/>
      <c r="G235" s="77"/>
      <c r="H235" s="78"/>
      <c r="I235" s="79"/>
      <c r="J235" s="79"/>
      <c r="K235" s="79"/>
      <c r="L235" s="80"/>
      <c r="M235" s="79"/>
      <c r="N235" s="80"/>
      <c r="O235" s="79"/>
      <c r="P235" s="81"/>
      <c r="GO235" s="42"/>
      <c r="GP235" s="42"/>
      <c r="GQ235" s="42"/>
      <c r="GR235" s="42"/>
      <c r="GS235" s="42"/>
      <c r="GT235" s="42"/>
      <c r="GU235" s="42"/>
      <c r="GV235" s="7"/>
      <c r="GW235" s="7"/>
      <c r="GX235" s="7"/>
      <c r="GY235" s="42"/>
      <c r="GZ235" s="7"/>
      <c r="HA235" s="42"/>
      <c r="HC235" s="96"/>
    </row>
    <row r="236" spans="1:211" customFormat="1" ht="15" x14ac:dyDescent="0.25">
      <c r="A236" s="220" t="s">
        <v>223</v>
      </c>
      <c r="B236" s="221"/>
      <c r="C236" s="221"/>
      <c r="D236" s="221"/>
      <c r="E236" s="221"/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2"/>
      <c r="GO236" s="42"/>
      <c r="GP236" s="42" t="s">
        <v>223</v>
      </c>
      <c r="GQ236" s="42"/>
      <c r="GR236" s="42"/>
      <c r="GS236" s="42"/>
      <c r="GT236" s="42"/>
      <c r="GU236" s="42"/>
      <c r="GV236" s="7"/>
      <c r="GW236" s="7"/>
      <c r="GX236" s="7"/>
      <c r="GY236" s="42"/>
      <c r="GZ236" s="7"/>
      <c r="HA236" s="42"/>
      <c r="HC236" s="96"/>
    </row>
    <row r="237" spans="1:211" customFormat="1" ht="23.25" x14ac:dyDescent="0.25">
      <c r="A237" s="43" t="s">
        <v>224</v>
      </c>
      <c r="B237" s="44" t="s">
        <v>225</v>
      </c>
      <c r="C237" s="218" t="s">
        <v>226</v>
      </c>
      <c r="D237" s="218"/>
      <c r="E237" s="218"/>
      <c r="F237" s="218"/>
      <c r="G237" s="218"/>
      <c r="H237" s="45" t="s">
        <v>149</v>
      </c>
      <c r="I237" s="46">
        <v>5.5129999999999999</v>
      </c>
      <c r="J237" s="47">
        <v>1</v>
      </c>
      <c r="K237" s="48">
        <v>5.5129999999999999</v>
      </c>
      <c r="L237" s="49"/>
      <c r="M237" s="46"/>
      <c r="N237" s="101">
        <v>1076.43</v>
      </c>
      <c r="O237" s="46"/>
      <c r="P237" s="71">
        <v>5934.36</v>
      </c>
      <c r="GO237" s="42"/>
      <c r="GP237" s="42"/>
      <c r="GQ237" s="42" t="s">
        <v>226</v>
      </c>
      <c r="GR237" s="42" t="s">
        <v>5</v>
      </c>
      <c r="GS237" s="42" t="s">
        <v>5</v>
      </c>
      <c r="GT237" s="42" t="s">
        <v>5</v>
      </c>
      <c r="GU237" s="42" t="s">
        <v>5</v>
      </c>
      <c r="GV237" s="7"/>
      <c r="GW237" s="7"/>
      <c r="GX237" s="7"/>
      <c r="GY237" s="42"/>
      <c r="GZ237" s="7"/>
      <c r="HA237" s="42"/>
      <c r="HC237" s="96"/>
    </row>
    <row r="238" spans="1:211" customFormat="1" ht="15" x14ac:dyDescent="0.25">
      <c r="A238" s="73"/>
      <c r="B238" s="74"/>
      <c r="C238" s="219" t="s">
        <v>77</v>
      </c>
      <c r="D238" s="219"/>
      <c r="E238" s="219"/>
      <c r="F238" s="219"/>
      <c r="G238" s="219"/>
      <c r="H238" s="45"/>
      <c r="I238" s="46"/>
      <c r="J238" s="46"/>
      <c r="K238" s="46"/>
      <c r="L238" s="49"/>
      <c r="M238" s="46"/>
      <c r="N238" s="49"/>
      <c r="O238" s="46"/>
      <c r="P238" s="71">
        <v>5934.36</v>
      </c>
      <c r="GO238" s="42"/>
      <c r="GP238" s="42"/>
      <c r="GQ238" s="42"/>
      <c r="GR238" s="42"/>
      <c r="GS238" s="42"/>
      <c r="GT238" s="42"/>
      <c r="GU238" s="42"/>
      <c r="GV238" s="7"/>
      <c r="GW238" s="7"/>
      <c r="GX238" s="7"/>
      <c r="GY238" s="42"/>
      <c r="GZ238" s="7"/>
      <c r="HA238" s="42" t="s">
        <v>77</v>
      </c>
      <c r="HC238" s="96"/>
    </row>
    <row r="239" spans="1:211" customFormat="1" ht="0.75" customHeight="1" x14ac:dyDescent="0.25">
      <c r="A239" s="76"/>
      <c r="B239" s="77"/>
      <c r="C239" s="77"/>
      <c r="D239" s="77"/>
      <c r="E239" s="77"/>
      <c r="F239" s="77"/>
      <c r="G239" s="77"/>
      <c r="H239" s="78"/>
      <c r="I239" s="79"/>
      <c r="J239" s="79"/>
      <c r="K239" s="79"/>
      <c r="L239" s="80"/>
      <c r="M239" s="79"/>
      <c r="N239" s="80"/>
      <c r="O239" s="79"/>
      <c r="P239" s="81"/>
      <c r="GO239" s="42"/>
      <c r="GP239" s="42"/>
      <c r="GQ239" s="42"/>
      <c r="GR239" s="42"/>
      <c r="GS239" s="42"/>
      <c r="GT239" s="42"/>
      <c r="GU239" s="42"/>
      <c r="GV239" s="7"/>
      <c r="GW239" s="7"/>
      <c r="GX239" s="7"/>
      <c r="GY239" s="42"/>
      <c r="GZ239" s="7"/>
      <c r="HA239" s="42"/>
      <c r="HC239" s="96"/>
    </row>
    <row r="240" spans="1:211" customFormat="1" ht="23.25" x14ac:dyDescent="0.25">
      <c r="A240" s="43" t="s">
        <v>227</v>
      </c>
      <c r="B240" s="44" t="s">
        <v>228</v>
      </c>
      <c r="C240" s="218" t="s">
        <v>229</v>
      </c>
      <c r="D240" s="218"/>
      <c r="E240" s="218"/>
      <c r="F240" s="218"/>
      <c r="G240" s="218"/>
      <c r="H240" s="45" t="s">
        <v>149</v>
      </c>
      <c r="I240" s="46">
        <v>48.51</v>
      </c>
      <c r="J240" s="47">
        <v>1</v>
      </c>
      <c r="K240" s="82">
        <v>48.51</v>
      </c>
      <c r="L240" s="49"/>
      <c r="M240" s="46"/>
      <c r="N240" s="103">
        <v>78.89</v>
      </c>
      <c r="O240" s="46"/>
      <c r="P240" s="71">
        <v>3826.95</v>
      </c>
      <c r="GO240" s="42"/>
      <c r="GP240" s="42"/>
      <c r="GQ240" s="42" t="s">
        <v>229</v>
      </c>
      <c r="GR240" s="42" t="s">
        <v>5</v>
      </c>
      <c r="GS240" s="42" t="s">
        <v>5</v>
      </c>
      <c r="GT240" s="42" t="s">
        <v>5</v>
      </c>
      <c r="GU240" s="42" t="s">
        <v>5</v>
      </c>
      <c r="GV240" s="7"/>
      <c r="GW240" s="7"/>
      <c r="GX240" s="7"/>
      <c r="GY240" s="42"/>
      <c r="GZ240" s="7"/>
      <c r="HA240" s="42"/>
      <c r="HC240" s="96"/>
    </row>
    <row r="241" spans="1:213" customFormat="1" ht="15" x14ac:dyDescent="0.25">
      <c r="A241" s="73"/>
      <c r="B241" s="74"/>
      <c r="C241" s="219" t="s">
        <v>77</v>
      </c>
      <c r="D241" s="219"/>
      <c r="E241" s="219"/>
      <c r="F241" s="219"/>
      <c r="G241" s="219"/>
      <c r="H241" s="45"/>
      <c r="I241" s="46"/>
      <c r="J241" s="46"/>
      <c r="K241" s="46"/>
      <c r="L241" s="49"/>
      <c r="M241" s="46"/>
      <c r="N241" s="49"/>
      <c r="O241" s="46"/>
      <c r="P241" s="71">
        <v>3826.95</v>
      </c>
      <c r="GO241" s="42"/>
      <c r="GP241" s="42"/>
      <c r="GQ241" s="42"/>
      <c r="GR241" s="42"/>
      <c r="GS241" s="42"/>
      <c r="GT241" s="42"/>
      <c r="GU241" s="42"/>
      <c r="GV241" s="7"/>
      <c r="GW241" s="7"/>
      <c r="GX241" s="7"/>
      <c r="GY241" s="42"/>
      <c r="GZ241" s="7"/>
      <c r="HA241" s="42" t="s">
        <v>77</v>
      </c>
      <c r="HC241" s="96"/>
    </row>
    <row r="242" spans="1:213" customFormat="1" ht="0.75" customHeight="1" x14ac:dyDescent="0.25">
      <c r="A242" s="76"/>
      <c r="B242" s="77"/>
      <c r="C242" s="77"/>
      <c r="D242" s="77"/>
      <c r="E242" s="77"/>
      <c r="F242" s="77"/>
      <c r="G242" s="77"/>
      <c r="H242" s="78"/>
      <c r="I242" s="79"/>
      <c r="J242" s="79"/>
      <c r="K242" s="79"/>
      <c r="L242" s="80"/>
      <c r="M242" s="79"/>
      <c r="N242" s="80"/>
      <c r="O242" s="79"/>
      <c r="P242" s="81"/>
      <c r="GO242" s="42"/>
      <c r="GP242" s="42"/>
      <c r="GQ242" s="42"/>
      <c r="GR242" s="42"/>
      <c r="GS242" s="42"/>
      <c r="GT242" s="42"/>
      <c r="GU242" s="42"/>
      <c r="GV242" s="7"/>
      <c r="GW242" s="7"/>
      <c r="GX242" s="7"/>
      <c r="GY242" s="42"/>
      <c r="GZ242" s="7"/>
      <c r="HA242" s="42"/>
      <c r="HC242" s="96"/>
    </row>
    <row r="243" spans="1:213" customFormat="1" ht="68.25" x14ac:dyDescent="0.25">
      <c r="A243" s="43" t="s">
        <v>230</v>
      </c>
      <c r="B243" s="44" t="s">
        <v>231</v>
      </c>
      <c r="C243" s="218" t="s">
        <v>232</v>
      </c>
      <c r="D243" s="218"/>
      <c r="E243" s="218"/>
      <c r="F243" s="218"/>
      <c r="G243" s="218"/>
      <c r="H243" s="45" t="s">
        <v>149</v>
      </c>
      <c r="I243" s="46">
        <v>54.146000000000001</v>
      </c>
      <c r="J243" s="47">
        <v>1</v>
      </c>
      <c r="K243" s="48">
        <v>54.146000000000001</v>
      </c>
      <c r="L243" s="49"/>
      <c r="M243" s="46"/>
      <c r="N243" s="103">
        <v>176.62</v>
      </c>
      <c r="O243" s="46"/>
      <c r="P243" s="71">
        <v>9563.27</v>
      </c>
      <c r="GO243" s="42"/>
      <c r="GP243" s="42"/>
      <c r="GQ243" s="42" t="s">
        <v>232</v>
      </c>
      <c r="GR243" s="42" t="s">
        <v>5</v>
      </c>
      <c r="GS243" s="42" t="s">
        <v>5</v>
      </c>
      <c r="GT243" s="42" t="s">
        <v>5</v>
      </c>
      <c r="GU243" s="42" t="s">
        <v>5</v>
      </c>
      <c r="GV243" s="7"/>
      <c r="GW243" s="7"/>
      <c r="GX243" s="7"/>
      <c r="GY243" s="42"/>
      <c r="GZ243" s="7"/>
      <c r="HA243" s="42"/>
      <c r="HC243" s="96"/>
    </row>
    <row r="244" spans="1:213" customFormat="1" ht="15" x14ac:dyDescent="0.25">
      <c r="A244" s="73"/>
      <c r="B244" s="74"/>
      <c r="C244" s="219" t="s">
        <v>77</v>
      </c>
      <c r="D244" s="219"/>
      <c r="E244" s="219"/>
      <c r="F244" s="219"/>
      <c r="G244" s="219"/>
      <c r="H244" s="45"/>
      <c r="I244" s="46"/>
      <c r="J244" s="46"/>
      <c r="K244" s="46"/>
      <c r="L244" s="49"/>
      <c r="M244" s="46"/>
      <c r="N244" s="49"/>
      <c r="O244" s="46"/>
      <c r="P244" s="71">
        <v>9563.27</v>
      </c>
      <c r="GO244" s="42"/>
      <c r="GP244" s="42"/>
      <c r="GQ244" s="42"/>
      <c r="GR244" s="42"/>
      <c r="GS244" s="42"/>
      <c r="GT244" s="42"/>
      <c r="GU244" s="42"/>
      <c r="GV244" s="7"/>
      <c r="GW244" s="7"/>
      <c r="GX244" s="7"/>
      <c r="GY244" s="42"/>
      <c r="GZ244" s="7"/>
      <c r="HA244" s="42" t="s">
        <v>77</v>
      </c>
      <c r="HC244" s="96"/>
    </row>
    <row r="245" spans="1:213" customFormat="1" ht="0.75" customHeight="1" x14ac:dyDescent="0.25">
      <c r="A245" s="76"/>
      <c r="B245" s="77"/>
      <c r="C245" s="77"/>
      <c r="D245" s="77"/>
      <c r="E245" s="77"/>
      <c r="F245" s="77"/>
      <c r="G245" s="77"/>
      <c r="H245" s="78"/>
      <c r="I245" s="79"/>
      <c r="J245" s="79"/>
      <c r="K245" s="79"/>
      <c r="L245" s="80"/>
      <c r="M245" s="79"/>
      <c r="N245" s="80"/>
      <c r="O245" s="79"/>
      <c r="P245" s="81"/>
      <c r="GO245" s="42"/>
      <c r="GP245" s="42"/>
      <c r="GQ245" s="42"/>
      <c r="GR245" s="42"/>
      <c r="GS245" s="42"/>
      <c r="GT245" s="42"/>
      <c r="GU245" s="42"/>
      <c r="GV245" s="7"/>
      <c r="GW245" s="7"/>
      <c r="GX245" s="7"/>
      <c r="GY245" s="42"/>
      <c r="GZ245" s="7"/>
      <c r="HA245" s="42"/>
      <c r="HC245" s="96"/>
    </row>
    <row r="246" spans="1:213" customFormat="1" ht="1.5" customHeight="1" x14ac:dyDescent="0.25">
      <c r="A246" s="76"/>
      <c r="B246" s="108"/>
      <c r="C246" s="108"/>
      <c r="D246" s="108"/>
      <c r="E246" s="108"/>
      <c r="F246" s="79"/>
      <c r="G246" s="79"/>
      <c r="H246" s="79"/>
      <c r="I246" s="79"/>
      <c r="J246" s="80"/>
      <c r="K246" s="79"/>
      <c r="L246" s="80"/>
      <c r="M246" s="109"/>
      <c r="N246" s="80"/>
      <c r="O246" s="110"/>
      <c r="P246" s="111"/>
      <c r="Q246" s="112"/>
      <c r="R246" s="113"/>
      <c r="GO246" s="42"/>
      <c r="GP246" s="42"/>
      <c r="GQ246" s="42"/>
      <c r="GR246" s="42"/>
      <c r="GS246" s="42"/>
      <c r="GT246" s="42"/>
      <c r="GU246" s="42"/>
      <c r="GV246" s="7"/>
      <c r="GW246" s="7"/>
      <c r="GX246" s="7"/>
      <c r="GY246" s="42"/>
      <c r="GZ246" s="7"/>
      <c r="HA246" s="42"/>
      <c r="HC246" s="96"/>
    </row>
    <row r="247" spans="1:213" customFormat="1" ht="15" x14ac:dyDescent="0.25">
      <c r="A247" s="68"/>
      <c r="B247" s="114"/>
      <c r="C247" s="216" t="s">
        <v>233</v>
      </c>
      <c r="D247" s="216"/>
      <c r="E247" s="216"/>
      <c r="F247" s="216"/>
      <c r="G247" s="216"/>
      <c r="H247" s="216"/>
      <c r="I247" s="216"/>
      <c r="J247" s="216"/>
      <c r="K247" s="216"/>
      <c r="L247" s="216"/>
      <c r="M247" s="216"/>
      <c r="N247" s="216"/>
      <c r="O247" s="216"/>
      <c r="P247" s="116"/>
      <c r="Q247" s="112"/>
      <c r="R247" s="113"/>
      <c r="GO247" s="42"/>
      <c r="GP247" s="42"/>
      <c r="GQ247" s="42"/>
      <c r="GR247" s="42"/>
      <c r="GS247" s="42"/>
      <c r="GT247" s="42"/>
      <c r="GU247" s="42"/>
      <c r="GV247" s="7"/>
      <c r="GW247" s="7"/>
      <c r="GX247" s="7"/>
      <c r="GY247" s="42"/>
      <c r="GZ247" s="7"/>
      <c r="HA247" s="42"/>
      <c r="HC247" s="96"/>
      <c r="HD247" s="42" t="s">
        <v>233</v>
      </c>
    </row>
    <row r="248" spans="1:213" customFormat="1" ht="15" x14ac:dyDescent="0.25">
      <c r="A248" s="68"/>
      <c r="B248" s="69"/>
      <c r="C248" s="217" t="s">
        <v>234</v>
      </c>
      <c r="D248" s="217"/>
      <c r="E248" s="217"/>
      <c r="F248" s="217"/>
      <c r="G248" s="217"/>
      <c r="H248" s="217"/>
      <c r="I248" s="217"/>
      <c r="J248" s="217"/>
      <c r="K248" s="217"/>
      <c r="L248" s="217"/>
      <c r="M248" s="217"/>
      <c r="N248" s="217"/>
      <c r="O248" s="217"/>
      <c r="P248" s="117">
        <v>713135.81</v>
      </c>
      <c r="Q248" s="112"/>
      <c r="R248" s="113"/>
      <c r="GO248" s="42"/>
      <c r="GP248" s="42"/>
      <c r="GQ248" s="42"/>
      <c r="GR248" s="42"/>
      <c r="GS248" s="42"/>
      <c r="GT248" s="42"/>
      <c r="GU248" s="42"/>
      <c r="GV248" s="7"/>
      <c r="GW248" s="7"/>
      <c r="GX248" s="7"/>
      <c r="GY248" s="42"/>
      <c r="GZ248" s="7"/>
      <c r="HA248" s="42"/>
      <c r="HC248" s="96"/>
      <c r="HD248" s="42"/>
      <c r="HE248" s="3" t="s">
        <v>234</v>
      </c>
    </row>
    <row r="249" spans="1:213" customFormat="1" ht="15" x14ac:dyDescent="0.25">
      <c r="A249" s="68"/>
      <c r="B249" s="69"/>
      <c r="C249" s="217" t="s">
        <v>235</v>
      </c>
      <c r="D249" s="217"/>
      <c r="E249" s="217"/>
      <c r="F249" s="217"/>
      <c r="G249" s="217"/>
      <c r="H249" s="217"/>
      <c r="I249" s="217"/>
      <c r="J249" s="217"/>
      <c r="K249" s="217"/>
      <c r="L249" s="217"/>
      <c r="M249" s="217"/>
      <c r="N249" s="217"/>
      <c r="O249" s="217"/>
      <c r="P249" s="118"/>
      <c r="Q249" s="112"/>
      <c r="R249" s="113"/>
      <c r="GO249" s="42"/>
      <c r="GP249" s="42"/>
      <c r="GQ249" s="42"/>
      <c r="GR249" s="42"/>
      <c r="GS249" s="42"/>
      <c r="GT249" s="42"/>
      <c r="GU249" s="42"/>
      <c r="GV249" s="7"/>
      <c r="GW249" s="7"/>
      <c r="GX249" s="7"/>
      <c r="GY249" s="42"/>
      <c r="GZ249" s="7"/>
      <c r="HA249" s="42"/>
      <c r="HC249" s="96"/>
      <c r="HD249" s="42"/>
      <c r="HE249" s="3" t="s">
        <v>235</v>
      </c>
    </row>
    <row r="250" spans="1:213" customFormat="1" ht="15" x14ac:dyDescent="0.25">
      <c r="A250" s="68"/>
      <c r="B250" s="69"/>
      <c r="C250" s="217" t="s">
        <v>236</v>
      </c>
      <c r="D250" s="217"/>
      <c r="E250" s="217"/>
      <c r="F250" s="217"/>
      <c r="G250" s="217"/>
      <c r="H250" s="217"/>
      <c r="I250" s="217"/>
      <c r="J250" s="217"/>
      <c r="K250" s="217"/>
      <c r="L250" s="217"/>
      <c r="M250" s="217"/>
      <c r="N250" s="217"/>
      <c r="O250" s="217"/>
      <c r="P250" s="117">
        <v>42132.959999999999</v>
      </c>
      <c r="Q250" s="112"/>
      <c r="R250" s="113"/>
      <c r="GO250" s="42"/>
      <c r="GP250" s="42"/>
      <c r="GQ250" s="42"/>
      <c r="GR250" s="42"/>
      <c r="GS250" s="42"/>
      <c r="GT250" s="42"/>
      <c r="GU250" s="42"/>
      <c r="GV250" s="7"/>
      <c r="GW250" s="7"/>
      <c r="GX250" s="7"/>
      <c r="GY250" s="42"/>
      <c r="GZ250" s="7"/>
      <c r="HA250" s="42"/>
      <c r="HC250" s="96"/>
      <c r="HD250" s="42"/>
      <c r="HE250" s="3" t="s">
        <v>236</v>
      </c>
    </row>
    <row r="251" spans="1:213" customFormat="1" ht="15" x14ac:dyDescent="0.25">
      <c r="A251" s="68"/>
      <c r="B251" s="69"/>
      <c r="C251" s="217" t="s">
        <v>237</v>
      </c>
      <c r="D251" s="217"/>
      <c r="E251" s="217"/>
      <c r="F251" s="217"/>
      <c r="G251" s="217"/>
      <c r="H251" s="217"/>
      <c r="I251" s="217"/>
      <c r="J251" s="217"/>
      <c r="K251" s="217"/>
      <c r="L251" s="217"/>
      <c r="M251" s="217"/>
      <c r="N251" s="217"/>
      <c r="O251" s="217"/>
      <c r="P251" s="117">
        <v>18692.759999999998</v>
      </c>
      <c r="Q251" s="112"/>
      <c r="R251" s="113"/>
      <c r="GO251" s="42"/>
      <c r="GP251" s="42"/>
      <c r="GQ251" s="42"/>
      <c r="GR251" s="42"/>
      <c r="GS251" s="42"/>
      <c r="GT251" s="42"/>
      <c r="GU251" s="42"/>
      <c r="GV251" s="7"/>
      <c r="GW251" s="7"/>
      <c r="GX251" s="7"/>
      <c r="GY251" s="42"/>
      <c r="GZ251" s="7"/>
      <c r="HA251" s="42"/>
      <c r="HC251" s="96"/>
      <c r="HD251" s="42"/>
      <c r="HE251" s="3" t="s">
        <v>237</v>
      </c>
    </row>
    <row r="252" spans="1:213" customFormat="1" ht="15" x14ac:dyDescent="0.25">
      <c r="A252" s="68"/>
      <c r="B252" s="69"/>
      <c r="C252" s="217" t="s">
        <v>238</v>
      </c>
      <c r="D252" s="217"/>
      <c r="E252" s="217"/>
      <c r="F252" s="217"/>
      <c r="G252" s="217"/>
      <c r="H252" s="217"/>
      <c r="I252" s="217"/>
      <c r="J252" s="217"/>
      <c r="K252" s="217"/>
      <c r="L252" s="217"/>
      <c r="M252" s="217"/>
      <c r="N252" s="217"/>
      <c r="O252" s="217"/>
      <c r="P252" s="117">
        <v>3985.22</v>
      </c>
      <c r="Q252" s="112"/>
      <c r="R252" s="113"/>
      <c r="GO252" s="42"/>
      <c r="GP252" s="42"/>
      <c r="GQ252" s="42"/>
      <c r="GR252" s="42"/>
      <c r="GS252" s="42"/>
      <c r="GT252" s="42"/>
      <c r="GU252" s="42"/>
      <c r="GV252" s="7"/>
      <c r="GW252" s="7"/>
      <c r="GX252" s="7"/>
      <c r="GY252" s="42"/>
      <c r="GZ252" s="7"/>
      <c r="HA252" s="42"/>
      <c r="HC252" s="96"/>
      <c r="HD252" s="42"/>
      <c r="HE252" s="3" t="s">
        <v>238</v>
      </c>
    </row>
    <row r="253" spans="1:213" customFormat="1" ht="15" x14ac:dyDescent="0.25">
      <c r="A253" s="68"/>
      <c r="B253" s="69"/>
      <c r="C253" s="217" t="s">
        <v>239</v>
      </c>
      <c r="D253" s="217"/>
      <c r="E253" s="217"/>
      <c r="F253" s="217"/>
      <c r="G253" s="217"/>
      <c r="H253" s="217"/>
      <c r="I253" s="217"/>
      <c r="J253" s="217"/>
      <c r="K253" s="217"/>
      <c r="L253" s="217"/>
      <c r="M253" s="217"/>
      <c r="N253" s="217"/>
      <c r="O253" s="217"/>
      <c r="P253" s="117">
        <v>629000.29</v>
      </c>
      <c r="Q253" s="112"/>
      <c r="R253" s="113"/>
      <c r="GO253" s="42"/>
      <c r="GP253" s="42"/>
      <c r="GQ253" s="42"/>
      <c r="GR253" s="42"/>
      <c r="GS253" s="42"/>
      <c r="GT253" s="42"/>
      <c r="GU253" s="42"/>
      <c r="GV253" s="7"/>
      <c r="GW253" s="7"/>
      <c r="GX253" s="7"/>
      <c r="GY253" s="42"/>
      <c r="GZ253" s="7"/>
      <c r="HA253" s="42"/>
      <c r="HC253" s="96"/>
      <c r="HD253" s="42"/>
      <c r="HE253" s="3" t="s">
        <v>239</v>
      </c>
    </row>
    <row r="254" spans="1:213" customFormat="1" ht="15" x14ac:dyDescent="0.25">
      <c r="A254" s="68"/>
      <c r="B254" s="69"/>
      <c r="C254" s="217" t="s">
        <v>240</v>
      </c>
      <c r="D254" s="217"/>
      <c r="E254" s="217"/>
      <c r="F254" s="217"/>
      <c r="G254" s="217"/>
      <c r="H254" s="217"/>
      <c r="I254" s="217"/>
      <c r="J254" s="217"/>
      <c r="K254" s="217"/>
      <c r="L254" s="217"/>
      <c r="M254" s="217"/>
      <c r="N254" s="217"/>
      <c r="O254" s="217"/>
      <c r="P254" s="117">
        <v>19324.580000000002</v>
      </c>
      <c r="Q254" s="112"/>
      <c r="R254" s="113"/>
      <c r="GO254" s="42"/>
      <c r="GP254" s="42"/>
      <c r="GQ254" s="42"/>
      <c r="GR254" s="42"/>
      <c r="GS254" s="42"/>
      <c r="GT254" s="42"/>
      <c r="GU254" s="42"/>
      <c r="GV254" s="7"/>
      <c r="GW254" s="7"/>
      <c r="GX254" s="7"/>
      <c r="GY254" s="42"/>
      <c r="GZ254" s="7"/>
      <c r="HA254" s="42"/>
      <c r="HC254" s="96"/>
      <c r="HD254" s="42"/>
      <c r="HE254" s="3" t="s">
        <v>240</v>
      </c>
    </row>
    <row r="255" spans="1:213" customFormat="1" ht="15" x14ac:dyDescent="0.25">
      <c r="A255" s="68"/>
      <c r="B255" s="69"/>
      <c r="C255" s="217" t="s">
        <v>241</v>
      </c>
      <c r="D255" s="217"/>
      <c r="E255" s="217"/>
      <c r="F255" s="217"/>
      <c r="G255" s="217"/>
      <c r="H255" s="217"/>
      <c r="I255" s="217"/>
      <c r="J255" s="217"/>
      <c r="K255" s="217"/>
      <c r="L255" s="217"/>
      <c r="M255" s="217"/>
      <c r="N255" s="217"/>
      <c r="O255" s="217"/>
      <c r="P255" s="117">
        <v>805920.15</v>
      </c>
      <c r="Q255" s="112"/>
      <c r="R255" s="113"/>
      <c r="GO255" s="42"/>
      <c r="GP255" s="42"/>
      <c r="GQ255" s="42"/>
      <c r="GR255" s="42"/>
      <c r="GS255" s="42"/>
      <c r="GT255" s="42"/>
      <c r="GU255" s="42"/>
      <c r="GV255" s="7"/>
      <c r="GW255" s="7"/>
      <c r="GX255" s="7"/>
      <c r="GY255" s="42"/>
      <c r="GZ255" s="7"/>
      <c r="HA255" s="42"/>
      <c r="HC255" s="96"/>
      <c r="HD255" s="42"/>
      <c r="HE255" s="3" t="s">
        <v>241</v>
      </c>
    </row>
    <row r="256" spans="1:213" customFormat="1" ht="15" x14ac:dyDescent="0.25">
      <c r="A256" s="68"/>
      <c r="B256" s="69"/>
      <c r="C256" s="217" t="s">
        <v>242</v>
      </c>
      <c r="D256" s="217"/>
      <c r="E256" s="217"/>
      <c r="F256" s="217"/>
      <c r="G256" s="217"/>
      <c r="H256" s="217"/>
      <c r="I256" s="217"/>
      <c r="J256" s="217"/>
      <c r="K256" s="217"/>
      <c r="L256" s="217"/>
      <c r="M256" s="217"/>
      <c r="N256" s="217"/>
      <c r="O256" s="217"/>
      <c r="P256" s="117">
        <v>786595.57</v>
      </c>
      <c r="Q256" s="112"/>
      <c r="R256" s="113"/>
      <c r="GO256" s="42"/>
      <c r="GP256" s="42"/>
      <c r="GQ256" s="42"/>
      <c r="GR256" s="42"/>
      <c r="GS256" s="42"/>
      <c r="GT256" s="42"/>
      <c r="GU256" s="42"/>
      <c r="GV256" s="7"/>
      <c r="GW256" s="7"/>
      <c r="GX256" s="7"/>
      <c r="GY256" s="42"/>
      <c r="GZ256" s="7"/>
      <c r="HA256" s="42"/>
      <c r="HC256" s="96"/>
      <c r="HD256" s="42"/>
      <c r="HE256" s="3" t="s">
        <v>242</v>
      </c>
    </row>
    <row r="257" spans="1:215" customFormat="1" ht="15" x14ac:dyDescent="0.25">
      <c r="A257" s="68"/>
      <c r="B257" s="69"/>
      <c r="C257" s="217" t="s">
        <v>243</v>
      </c>
      <c r="D257" s="217"/>
      <c r="E257" s="217"/>
      <c r="F257" s="217"/>
      <c r="G257" s="217"/>
      <c r="H257" s="217"/>
      <c r="I257" s="217"/>
      <c r="J257" s="217"/>
      <c r="K257" s="217"/>
      <c r="L257" s="217"/>
      <c r="M257" s="217"/>
      <c r="N257" s="217"/>
      <c r="O257" s="217"/>
      <c r="P257" s="118"/>
      <c r="Q257" s="112"/>
      <c r="R257" s="113"/>
      <c r="GO257" s="42"/>
      <c r="GP257" s="42"/>
      <c r="GQ257" s="42"/>
      <c r="GR257" s="42"/>
      <c r="GS257" s="42"/>
      <c r="GT257" s="42"/>
      <c r="GU257" s="42"/>
      <c r="GV257" s="7"/>
      <c r="GW257" s="7"/>
      <c r="GX257" s="7"/>
      <c r="GY257" s="42"/>
      <c r="GZ257" s="7"/>
      <c r="HA257" s="42"/>
      <c r="HC257" s="96"/>
      <c r="HD257" s="42"/>
      <c r="HE257" s="3" t="s">
        <v>243</v>
      </c>
    </row>
    <row r="258" spans="1:215" customFormat="1" ht="15" x14ac:dyDescent="0.25">
      <c r="A258" s="68"/>
      <c r="B258" s="69"/>
      <c r="C258" s="217" t="s">
        <v>244</v>
      </c>
      <c r="D258" s="217"/>
      <c r="E258" s="217"/>
      <c r="F258" s="217"/>
      <c r="G258" s="217"/>
      <c r="H258" s="217"/>
      <c r="I258" s="217"/>
      <c r="J258" s="217"/>
      <c r="K258" s="217"/>
      <c r="L258" s="217"/>
      <c r="M258" s="217"/>
      <c r="N258" s="217"/>
      <c r="O258" s="217"/>
      <c r="P258" s="117">
        <v>42132.959999999999</v>
      </c>
      <c r="Q258" s="112"/>
      <c r="R258" s="113"/>
      <c r="GO258" s="42"/>
      <c r="GP258" s="42"/>
      <c r="GQ258" s="42"/>
      <c r="GR258" s="42"/>
      <c r="GS258" s="42"/>
      <c r="GT258" s="42"/>
      <c r="GU258" s="42"/>
      <c r="GV258" s="7"/>
      <c r="GW258" s="7"/>
      <c r="GX258" s="7"/>
      <c r="GY258" s="42"/>
      <c r="GZ258" s="7"/>
      <c r="HA258" s="42"/>
      <c r="HC258" s="96"/>
      <c r="HD258" s="42"/>
      <c r="HE258" s="3" t="s">
        <v>244</v>
      </c>
    </row>
    <row r="259" spans="1:215" customFormat="1" ht="15" x14ac:dyDescent="0.25">
      <c r="A259" s="68"/>
      <c r="B259" s="69"/>
      <c r="C259" s="217" t="s">
        <v>245</v>
      </c>
      <c r="D259" s="217"/>
      <c r="E259" s="217"/>
      <c r="F259" s="217"/>
      <c r="G259" s="217"/>
      <c r="H259" s="217"/>
      <c r="I259" s="217"/>
      <c r="J259" s="217"/>
      <c r="K259" s="217"/>
      <c r="L259" s="217"/>
      <c r="M259" s="217"/>
      <c r="N259" s="217"/>
      <c r="O259" s="217"/>
      <c r="P259" s="117">
        <v>18692.759999999998</v>
      </c>
      <c r="Q259" s="112"/>
      <c r="R259" s="113"/>
      <c r="GO259" s="42"/>
      <c r="GP259" s="42"/>
      <c r="GQ259" s="42"/>
      <c r="GR259" s="42"/>
      <c r="GS259" s="42"/>
      <c r="GT259" s="42"/>
      <c r="GU259" s="42"/>
      <c r="GV259" s="7"/>
      <c r="GW259" s="7"/>
      <c r="GX259" s="7"/>
      <c r="GY259" s="42"/>
      <c r="GZ259" s="7"/>
      <c r="HA259" s="42"/>
      <c r="HC259" s="96"/>
      <c r="HD259" s="42"/>
      <c r="HE259" s="3" t="s">
        <v>245</v>
      </c>
    </row>
    <row r="260" spans="1:215" customFormat="1" ht="15" x14ac:dyDescent="0.25">
      <c r="A260" s="68"/>
      <c r="B260" s="69"/>
      <c r="C260" s="217" t="s">
        <v>246</v>
      </c>
      <c r="D260" s="217"/>
      <c r="E260" s="217"/>
      <c r="F260" s="217"/>
      <c r="G260" s="217"/>
      <c r="H260" s="217"/>
      <c r="I260" s="217"/>
      <c r="J260" s="217"/>
      <c r="K260" s="217"/>
      <c r="L260" s="217"/>
      <c r="M260" s="217"/>
      <c r="N260" s="217"/>
      <c r="O260" s="217"/>
      <c r="P260" s="117">
        <v>3985.22</v>
      </c>
      <c r="Q260" s="112"/>
      <c r="R260" s="113"/>
      <c r="GO260" s="42"/>
      <c r="GP260" s="42"/>
      <c r="GQ260" s="42"/>
      <c r="GR260" s="42"/>
      <c r="GS260" s="42"/>
      <c r="GT260" s="42"/>
      <c r="GU260" s="42"/>
      <c r="GV260" s="7"/>
      <c r="GW260" s="7"/>
      <c r="GX260" s="7"/>
      <c r="GY260" s="42"/>
      <c r="GZ260" s="7"/>
      <c r="HA260" s="42"/>
      <c r="HC260" s="96"/>
      <c r="HD260" s="42"/>
      <c r="HE260" s="3" t="s">
        <v>246</v>
      </c>
    </row>
    <row r="261" spans="1:215" customFormat="1" ht="15" x14ac:dyDescent="0.25">
      <c r="A261" s="68"/>
      <c r="B261" s="69"/>
      <c r="C261" s="217" t="s">
        <v>247</v>
      </c>
      <c r="D261" s="217"/>
      <c r="E261" s="217"/>
      <c r="F261" s="217"/>
      <c r="G261" s="217"/>
      <c r="H261" s="217"/>
      <c r="I261" s="217"/>
      <c r="J261" s="217"/>
      <c r="K261" s="217"/>
      <c r="L261" s="217"/>
      <c r="M261" s="217"/>
      <c r="N261" s="217"/>
      <c r="O261" s="217"/>
      <c r="P261" s="117">
        <v>629000.29</v>
      </c>
      <c r="Q261" s="112"/>
      <c r="R261" s="113"/>
      <c r="GO261" s="42"/>
      <c r="GP261" s="42"/>
      <c r="GQ261" s="42"/>
      <c r="GR261" s="42"/>
      <c r="GS261" s="42"/>
      <c r="GT261" s="42"/>
      <c r="GU261" s="42"/>
      <c r="GV261" s="7"/>
      <c r="GW261" s="7"/>
      <c r="GX261" s="7"/>
      <c r="GY261" s="42"/>
      <c r="GZ261" s="7"/>
      <c r="HA261" s="42"/>
      <c r="HC261" s="96"/>
      <c r="HD261" s="42"/>
      <c r="HE261" s="3" t="s">
        <v>247</v>
      </c>
    </row>
    <row r="262" spans="1:215" customFormat="1" ht="15" x14ac:dyDescent="0.25">
      <c r="A262" s="68"/>
      <c r="B262" s="69"/>
      <c r="C262" s="217" t="s">
        <v>248</v>
      </c>
      <c r="D262" s="217"/>
      <c r="E262" s="217"/>
      <c r="F262" s="217"/>
      <c r="G262" s="217"/>
      <c r="H262" s="217"/>
      <c r="I262" s="217"/>
      <c r="J262" s="217"/>
      <c r="K262" s="217"/>
      <c r="L262" s="217"/>
      <c r="M262" s="217"/>
      <c r="N262" s="217"/>
      <c r="O262" s="217"/>
      <c r="P262" s="117">
        <v>53990.98</v>
      </c>
      <c r="Q262" s="112"/>
      <c r="R262" s="113"/>
      <c r="GO262" s="42"/>
      <c r="GP262" s="42"/>
      <c r="GQ262" s="42"/>
      <c r="GR262" s="42"/>
      <c r="GS262" s="42"/>
      <c r="GT262" s="42"/>
      <c r="GU262" s="42"/>
      <c r="GV262" s="7"/>
      <c r="GW262" s="7"/>
      <c r="GX262" s="7"/>
      <c r="GY262" s="42"/>
      <c r="GZ262" s="7"/>
      <c r="HA262" s="42"/>
      <c r="HC262" s="96"/>
      <c r="HD262" s="42"/>
      <c r="HE262" s="3" t="s">
        <v>248</v>
      </c>
    </row>
    <row r="263" spans="1:215" customFormat="1" ht="15" x14ac:dyDescent="0.25">
      <c r="A263" s="68"/>
      <c r="B263" s="69"/>
      <c r="C263" s="217" t="s">
        <v>249</v>
      </c>
      <c r="D263" s="217"/>
      <c r="E263" s="217"/>
      <c r="F263" s="217"/>
      <c r="G263" s="217"/>
      <c r="H263" s="217"/>
      <c r="I263" s="217"/>
      <c r="J263" s="217"/>
      <c r="K263" s="217"/>
      <c r="L263" s="217"/>
      <c r="M263" s="217"/>
      <c r="N263" s="217"/>
      <c r="O263" s="217"/>
      <c r="P263" s="117">
        <v>38793.360000000001</v>
      </c>
      <c r="Q263" s="112"/>
      <c r="R263" s="113"/>
      <c r="GO263" s="42"/>
      <c r="GP263" s="42"/>
      <c r="GQ263" s="42"/>
      <c r="GR263" s="42"/>
      <c r="GS263" s="42"/>
      <c r="GT263" s="42"/>
      <c r="GU263" s="42"/>
      <c r="GV263" s="7"/>
      <c r="GW263" s="7"/>
      <c r="GX263" s="7"/>
      <c r="GY263" s="42"/>
      <c r="GZ263" s="7"/>
      <c r="HA263" s="42"/>
      <c r="HC263" s="96"/>
      <c r="HD263" s="42"/>
      <c r="HE263" s="3" t="s">
        <v>249</v>
      </c>
    </row>
    <row r="264" spans="1:215" customFormat="1" ht="15" x14ac:dyDescent="0.25">
      <c r="A264" s="68"/>
      <c r="B264" s="69"/>
      <c r="C264" s="217" t="s">
        <v>250</v>
      </c>
      <c r="D264" s="217"/>
      <c r="E264" s="217"/>
      <c r="F264" s="217"/>
      <c r="G264" s="217"/>
      <c r="H264" s="217"/>
      <c r="I264" s="217"/>
      <c r="J264" s="217"/>
      <c r="K264" s="217"/>
      <c r="L264" s="217"/>
      <c r="M264" s="217"/>
      <c r="N264" s="217"/>
      <c r="O264" s="217"/>
      <c r="P264" s="117">
        <v>19324.580000000002</v>
      </c>
      <c r="Q264" s="112"/>
      <c r="R264" s="113"/>
      <c r="GO264" s="42"/>
      <c r="GP264" s="42"/>
      <c r="GQ264" s="42"/>
      <c r="GR264" s="42"/>
      <c r="GS264" s="42"/>
      <c r="GT264" s="42"/>
      <c r="GU264" s="42"/>
      <c r="GV264" s="7"/>
      <c r="GW264" s="7"/>
      <c r="GX264" s="7"/>
      <c r="GY264" s="42"/>
      <c r="GZ264" s="7"/>
      <c r="HA264" s="42"/>
      <c r="HC264" s="96"/>
      <c r="HD264" s="42"/>
      <c r="HE264" s="3" t="s">
        <v>250</v>
      </c>
    </row>
    <row r="265" spans="1:215" customFormat="1" ht="15" x14ac:dyDescent="0.25">
      <c r="A265" s="68"/>
      <c r="B265" s="69"/>
      <c r="C265" s="217" t="s">
        <v>251</v>
      </c>
      <c r="D265" s="217"/>
      <c r="E265" s="217"/>
      <c r="F265" s="217"/>
      <c r="G265" s="217"/>
      <c r="H265" s="217"/>
      <c r="I265" s="217"/>
      <c r="J265" s="217"/>
      <c r="K265" s="217"/>
      <c r="L265" s="217"/>
      <c r="M265" s="217"/>
      <c r="N265" s="217"/>
      <c r="O265" s="217"/>
      <c r="P265" s="117">
        <v>46118.18</v>
      </c>
      <c r="Q265" s="112"/>
      <c r="R265" s="113"/>
      <c r="GO265" s="42"/>
      <c r="GP265" s="42"/>
      <c r="GQ265" s="42"/>
      <c r="GR265" s="42"/>
      <c r="GS265" s="42"/>
      <c r="GT265" s="42"/>
      <c r="GU265" s="42"/>
      <c r="GV265" s="7"/>
      <c r="GW265" s="7"/>
      <c r="GX265" s="7"/>
      <c r="GY265" s="42"/>
      <c r="GZ265" s="7"/>
      <c r="HA265" s="42"/>
      <c r="HC265" s="96"/>
      <c r="HD265" s="42"/>
      <c r="HE265" s="3" t="s">
        <v>251</v>
      </c>
    </row>
    <row r="266" spans="1:215" customFormat="1" ht="15" x14ac:dyDescent="0.25">
      <c r="A266" s="68"/>
      <c r="B266" s="69"/>
      <c r="C266" s="217" t="s">
        <v>252</v>
      </c>
      <c r="D266" s="217"/>
      <c r="E266" s="217"/>
      <c r="F266" s="217"/>
      <c r="G266" s="217"/>
      <c r="H266" s="217"/>
      <c r="I266" s="217"/>
      <c r="J266" s="217"/>
      <c r="K266" s="217"/>
      <c r="L266" s="217"/>
      <c r="M266" s="217"/>
      <c r="N266" s="217"/>
      <c r="O266" s="217"/>
      <c r="P266" s="117">
        <v>53990.98</v>
      </c>
      <c r="Q266" s="112"/>
      <c r="R266" s="113"/>
      <c r="GO266" s="42"/>
      <c r="GP266" s="42"/>
      <c r="GQ266" s="42"/>
      <c r="GR266" s="42"/>
      <c r="GS266" s="42"/>
      <c r="GT266" s="42"/>
      <c r="GU266" s="42"/>
      <c r="GV266" s="7"/>
      <c r="GW266" s="7"/>
      <c r="GX266" s="7"/>
      <c r="GY266" s="42"/>
      <c r="GZ266" s="7"/>
      <c r="HA266" s="42"/>
      <c r="HC266" s="96"/>
      <c r="HD266" s="42"/>
      <c r="HE266" s="3" t="s">
        <v>252</v>
      </c>
    </row>
    <row r="267" spans="1:215" customFormat="1" ht="15" x14ac:dyDescent="0.25">
      <c r="A267" s="68"/>
      <c r="B267" s="69"/>
      <c r="C267" s="217" t="s">
        <v>253</v>
      </c>
      <c r="D267" s="217"/>
      <c r="E267" s="217"/>
      <c r="F267" s="217"/>
      <c r="G267" s="217"/>
      <c r="H267" s="217"/>
      <c r="I267" s="217"/>
      <c r="J267" s="217"/>
      <c r="K267" s="217"/>
      <c r="L267" s="217"/>
      <c r="M267" s="217"/>
      <c r="N267" s="217"/>
      <c r="O267" s="217"/>
      <c r="P267" s="117">
        <v>38793.360000000001</v>
      </c>
      <c r="Q267" s="112"/>
      <c r="R267" s="113"/>
      <c r="GO267" s="42"/>
      <c r="GP267" s="42"/>
      <c r="GQ267" s="42"/>
      <c r="GR267" s="42"/>
      <c r="GS267" s="42"/>
      <c r="GT267" s="42"/>
      <c r="GU267" s="42"/>
      <c r="GV267" s="7"/>
      <c r="GW267" s="7"/>
      <c r="GX267" s="7"/>
      <c r="GY267" s="42"/>
      <c r="GZ267" s="7"/>
      <c r="HA267" s="42"/>
      <c r="HC267" s="96"/>
      <c r="HD267" s="42"/>
      <c r="HE267" s="3" t="s">
        <v>253</v>
      </c>
    </row>
    <row r="268" spans="1:215" customFormat="1" ht="15" x14ac:dyDescent="0.25">
      <c r="A268" s="68"/>
      <c r="B268" s="114"/>
      <c r="C268" s="216" t="s">
        <v>254</v>
      </c>
      <c r="D268" s="216"/>
      <c r="E268" s="216"/>
      <c r="F268" s="216"/>
      <c r="G268" s="216"/>
      <c r="H268" s="216"/>
      <c r="I268" s="216"/>
      <c r="J268" s="216"/>
      <c r="K268" s="216"/>
      <c r="L268" s="216"/>
      <c r="M268" s="216"/>
      <c r="N268" s="216"/>
      <c r="O268" s="216"/>
      <c r="P268" s="119">
        <v>805920.15</v>
      </c>
      <c r="Q268" s="112"/>
      <c r="R268" s="113"/>
      <c r="GO268" s="42"/>
      <c r="GP268" s="42"/>
      <c r="GQ268" s="42"/>
      <c r="GR268" s="42"/>
      <c r="GS268" s="42"/>
      <c r="GT268" s="42"/>
      <c r="GU268" s="42"/>
      <c r="GV268" s="7"/>
      <c r="GW268" s="7"/>
      <c r="GX268" s="7"/>
      <c r="GY268" s="42"/>
      <c r="GZ268" s="7"/>
      <c r="HA268" s="42"/>
      <c r="HC268" s="96"/>
      <c r="HD268" s="42"/>
      <c r="HF268" s="42" t="s">
        <v>254</v>
      </c>
    </row>
    <row r="269" spans="1:215" customFormat="1" ht="15" x14ac:dyDescent="0.25">
      <c r="A269" s="68"/>
      <c r="B269" s="69"/>
      <c r="C269" s="217" t="s">
        <v>255</v>
      </c>
      <c r="D269" s="217"/>
      <c r="E269" s="217"/>
      <c r="F269" s="217"/>
      <c r="G269" s="217"/>
      <c r="H269" s="217"/>
      <c r="I269" s="217"/>
      <c r="J269" s="217"/>
      <c r="K269" s="217"/>
      <c r="L269" s="217"/>
      <c r="M269" s="217"/>
      <c r="N269" s="217"/>
      <c r="O269" s="217"/>
      <c r="P269" s="118"/>
      <c r="Q269" s="112"/>
      <c r="R269" s="113"/>
      <c r="GO269" s="42"/>
      <c r="GP269" s="42"/>
      <c r="GQ269" s="42"/>
      <c r="GR269" s="42"/>
      <c r="GS269" s="42"/>
      <c r="GT269" s="42"/>
      <c r="GU269" s="42"/>
      <c r="GV269" s="7"/>
      <c r="GW269" s="7"/>
      <c r="GX269" s="7"/>
      <c r="GY269" s="42"/>
      <c r="GZ269" s="7"/>
      <c r="HA269" s="42"/>
      <c r="HC269" s="96"/>
      <c r="HD269" s="42"/>
      <c r="HE269" s="3" t="s">
        <v>255</v>
      </c>
      <c r="HF269" s="42"/>
    </row>
    <row r="270" spans="1:215" customFormat="1" ht="15" x14ac:dyDescent="0.25">
      <c r="A270" s="68"/>
      <c r="B270" s="69"/>
      <c r="C270" s="217" t="s">
        <v>256</v>
      </c>
      <c r="D270" s="217"/>
      <c r="E270" s="217"/>
      <c r="F270" s="217"/>
      <c r="G270" s="217"/>
      <c r="H270" s="217"/>
      <c r="I270" s="217"/>
      <c r="J270" s="217"/>
      <c r="K270" s="217"/>
      <c r="L270" s="217"/>
      <c r="M270" s="217"/>
      <c r="N270" s="217"/>
      <c r="O270" s="217"/>
      <c r="P270" s="117">
        <v>487200</v>
      </c>
      <c r="Q270" s="112"/>
      <c r="R270" s="113"/>
      <c r="GO270" s="42"/>
      <c r="GP270" s="42"/>
      <c r="GQ270" s="42"/>
      <c r="GR270" s="42"/>
      <c r="GS270" s="42"/>
      <c r="GT270" s="42"/>
      <c r="GU270" s="42"/>
      <c r="GV270" s="7"/>
      <c r="GW270" s="7"/>
      <c r="GX270" s="7"/>
      <c r="GY270" s="42"/>
      <c r="GZ270" s="7"/>
      <c r="HA270" s="42"/>
      <c r="HC270" s="96"/>
      <c r="HD270" s="42"/>
      <c r="HE270" s="3" t="s">
        <v>256</v>
      </c>
      <c r="HF270" s="42"/>
    </row>
    <row r="271" spans="1:215" customFormat="1" ht="15" x14ac:dyDescent="0.25">
      <c r="A271" s="68"/>
      <c r="B271" s="69"/>
      <c r="C271" s="217" t="s">
        <v>257</v>
      </c>
      <c r="D271" s="217"/>
      <c r="E271" s="217"/>
      <c r="F271" s="217"/>
      <c r="G271" s="217"/>
      <c r="H271" s="217"/>
      <c r="I271" s="217"/>
      <c r="J271" s="217"/>
      <c r="K271" s="120" t="s">
        <v>258</v>
      </c>
      <c r="L271" s="115"/>
      <c r="M271" s="115"/>
      <c r="O271" s="115"/>
      <c r="P271" s="121"/>
      <c r="Q271" s="112"/>
      <c r="R271" s="113"/>
      <c r="GO271" s="42"/>
      <c r="GP271" s="42"/>
      <c r="GQ271" s="42"/>
      <c r="GR271" s="42"/>
      <c r="GS271" s="42"/>
      <c r="GT271" s="42"/>
      <c r="GU271" s="42"/>
      <c r="GV271" s="7"/>
      <c r="GW271" s="7"/>
      <c r="GX271" s="7"/>
      <c r="GY271" s="42"/>
      <c r="GZ271" s="7"/>
      <c r="HA271" s="42"/>
      <c r="HC271" s="96"/>
      <c r="HD271" s="42"/>
      <c r="HF271" s="42"/>
      <c r="HG271" s="3" t="s">
        <v>257</v>
      </c>
    </row>
    <row r="272" spans="1:215" customFormat="1" ht="15" x14ac:dyDescent="0.25">
      <c r="A272" s="68"/>
      <c r="B272" s="69"/>
      <c r="C272" s="217" t="s">
        <v>259</v>
      </c>
      <c r="D272" s="217"/>
      <c r="E272" s="217"/>
      <c r="F272" s="217"/>
      <c r="G272" s="217"/>
      <c r="H272" s="217"/>
      <c r="I272" s="217"/>
      <c r="J272" s="217"/>
      <c r="K272" s="120" t="s">
        <v>260</v>
      </c>
      <c r="L272" s="115"/>
      <c r="M272" s="115"/>
      <c r="O272" s="115"/>
      <c r="P272" s="121"/>
      <c r="Q272" s="112"/>
      <c r="R272" s="113"/>
      <c r="GO272" s="42"/>
      <c r="GP272" s="42"/>
      <c r="GQ272" s="42"/>
      <c r="GR272" s="42"/>
      <c r="GS272" s="42"/>
      <c r="GT272" s="42"/>
      <c r="GU272" s="42"/>
      <c r="GV272" s="7"/>
      <c r="GW272" s="7"/>
      <c r="GX272" s="7"/>
      <c r="GY272" s="42"/>
      <c r="GZ272" s="7"/>
      <c r="HA272" s="42"/>
      <c r="HC272" s="96"/>
      <c r="HD272" s="42"/>
      <c r="HF272" s="42"/>
      <c r="HG272" s="3" t="s">
        <v>259</v>
      </c>
    </row>
    <row r="273" spans="1:217" customFormat="1" ht="1.5" customHeight="1" x14ac:dyDescent="0.25">
      <c r="A273" s="122"/>
      <c r="B273" s="123"/>
      <c r="C273" s="123"/>
      <c r="D273" s="123"/>
      <c r="E273" s="123"/>
      <c r="F273" s="123"/>
      <c r="G273" s="123"/>
      <c r="H273" s="123"/>
      <c r="I273" s="123"/>
      <c r="J273" s="123"/>
      <c r="K273" s="123"/>
      <c r="L273" s="123"/>
      <c r="M273" s="123"/>
      <c r="N273" s="25"/>
      <c r="O273" s="124"/>
      <c r="P273" s="125"/>
      <c r="Q273" s="112"/>
      <c r="R273" s="113"/>
    </row>
    <row r="274" spans="1:217" customFormat="1" ht="15" x14ac:dyDescent="0.25">
      <c r="A274" s="68"/>
      <c r="B274" s="114"/>
      <c r="C274" s="216" t="s">
        <v>261</v>
      </c>
      <c r="D274" s="216"/>
      <c r="E274" s="216"/>
      <c r="F274" s="216"/>
      <c r="G274" s="216"/>
      <c r="H274" s="216"/>
      <c r="I274" s="216"/>
      <c r="J274" s="216"/>
      <c r="K274" s="216"/>
      <c r="L274" s="216"/>
      <c r="M274" s="216"/>
      <c r="N274" s="216"/>
      <c r="O274" s="216"/>
      <c r="P274" s="116"/>
      <c r="Q274" s="112"/>
      <c r="R274" s="113"/>
      <c r="HH274" s="42" t="s">
        <v>261</v>
      </c>
    </row>
    <row r="275" spans="1:217" customFormat="1" ht="15" x14ac:dyDescent="0.25">
      <c r="A275" s="68"/>
      <c r="B275" s="69"/>
      <c r="C275" s="217" t="s">
        <v>234</v>
      </c>
      <c r="D275" s="217"/>
      <c r="E275" s="217"/>
      <c r="F275" s="217"/>
      <c r="G275" s="217"/>
      <c r="H275" s="217"/>
      <c r="I275" s="217"/>
      <c r="J275" s="217"/>
      <c r="K275" s="217"/>
      <c r="L275" s="217"/>
      <c r="M275" s="217"/>
      <c r="N275" s="217"/>
      <c r="O275" s="217"/>
      <c r="P275" s="117">
        <v>713135.81</v>
      </c>
      <c r="Q275" s="126"/>
      <c r="R275" s="127"/>
      <c r="HH275" s="42"/>
      <c r="HI275" s="3" t="s">
        <v>234</v>
      </c>
    </row>
    <row r="276" spans="1:217" customFormat="1" ht="15" x14ac:dyDescent="0.25">
      <c r="A276" s="68"/>
      <c r="B276" s="69"/>
      <c r="C276" s="217" t="s">
        <v>235</v>
      </c>
      <c r="D276" s="217"/>
      <c r="E276" s="217"/>
      <c r="F276" s="217"/>
      <c r="G276" s="217"/>
      <c r="H276" s="217"/>
      <c r="I276" s="217"/>
      <c r="J276" s="217"/>
      <c r="K276" s="217"/>
      <c r="L276" s="217"/>
      <c r="M276" s="217"/>
      <c r="N276" s="217"/>
      <c r="O276" s="217"/>
      <c r="P276" s="118"/>
      <c r="Q276" s="126"/>
      <c r="R276" s="127"/>
      <c r="HH276" s="42"/>
      <c r="HI276" s="3" t="s">
        <v>235</v>
      </c>
    </row>
    <row r="277" spans="1:217" customFormat="1" ht="15" x14ac:dyDescent="0.25">
      <c r="A277" s="68"/>
      <c r="B277" s="69"/>
      <c r="C277" s="217" t="s">
        <v>236</v>
      </c>
      <c r="D277" s="217"/>
      <c r="E277" s="217"/>
      <c r="F277" s="217"/>
      <c r="G277" s="217"/>
      <c r="H277" s="217"/>
      <c r="I277" s="217"/>
      <c r="J277" s="217"/>
      <c r="K277" s="217"/>
      <c r="L277" s="217"/>
      <c r="M277" s="217"/>
      <c r="N277" s="217"/>
      <c r="O277" s="217"/>
      <c r="P277" s="117">
        <v>42132.959999999999</v>
      </c>
      <c r="Q277" s="126"/>
      <c r="R277" s="127"/>
      <c r="HH277" s="42"/>
      <c r="HI277" s="3" t="s">
        <v>236</v>
      </c>
    </row>
    <row r="278" spans="1:217" customFormat="1" ht="15" x14ac:dyDescent="0.25">
      <c r="A278" s="68"/>
      <c r="B278" s="69"/>
      <c r="C278" s="217" t="s">
        <v>237</v>
      </c>
      <c r="D278" s="217"/>
      <c r="E278" s="217"/>
      <c r="F278" s="217"/>
      <c r="G278" s="217"/>
      <c r="H278" s="217"/>
      <c r="I278" s="217"/>
      <c r="J278" s="217"/>
      <c r="K278" s="217"/>
      <c r="L278" s="217"/>
      <c r="M278" s="217"/>
      <c r="N278" s="217"/>
      <c r="O278" s="217"/>
      <c r="P278" s="117">
        <v>18692.759999999998</v>
      </c>
      <c r="Q278" s="126"/>
      <c r="R278" s="127"/>
      <c r="HH278" s="42"/>
      <c r="HI278" s="3" t="s">
        <v>237</v>
      </c>
    </row>
    <row r="279" spans="1:217" customFormat="1" ht="15" x14ac:dyDescent="0.25">
      <c r="A279" s="68"/>
      <c r="B279" s="69"/>
      <c r="C279" s="217" t="s">
        <v>238</v>
      </c>
      <c r="D279" s="217"/>
      <c r="E279" s="217"/>
      <c r="F279" s="217"/>
      <c r="G279" s="217"/>
      <c r="H279" s="217"/>
      <c r="I279" s="217"/>
      <c r="J279" s="217"/>
      <c r="K279" s="217"/>
      <c r="L279" s="217"/>
      <c r="M279" s="217"/>
      <c r="N279" s="217"/>
      <c r="O279" s="217"/>
      <c r="P279" s="117">
        <v>3985.22</v>
      </c>
      <c r="Q279" s="126"/>
      <c r="R279" s="127"/>
      <c r="HH279" s="42"/>
      <c r="HI279" s="3" t="s">
        <v>238</v>
      </c>
    </row>
    <row r="280" spans="1:217" customFormat="1" ht="15" x14ac:dyDescent="0.25">
      <c r="A280" s="68"/>
      <c r="B280" s="69"/>
      <c r="C280" s="217" t="s">
        <v>239</v>
      </c>
      <c r="D280" s="217"/>
      <c r="E280" s="217"/>
      <c r="F280" s="217"/>
      <c r="G280" s="217"/>
      <c r="H280" s="217"/>
      <c r="I280" s="217"/>
      <c r="J280" s="217"/>
      <c r="K280" s="217"/>
      <c r="L280" s="217"/>
      <c r="M280" s="217"/>
      <c r="N280" s="217"/>
      <c r="O280" s="217"/>
      <c r="P280" s="117">
        <v>629000.29</v>
      </c>
      <c r="Q280" s="126"/>
      <c r="R280" s="127"/>
      <c r="HH280" s="42"/>
      <c r="HI280" s="3" t="s">
        <v>239</v>
      </c>
    </row>
    <row r="281" spans="1:217" customFormat="1" ht="15" x14ac:dyDescent="0.25">
      <c r="A281" s="68"/>
      <c r="B281" s="69"/>
      <c r="C281" s="217" t="s">
        <v>240</v>
      </c>
      <c r="D281" s="217"/>
      <c r="E281" s="217"/>
      <c r="F281" s="217"/>
      <c r="G281" s="217"/>
      <c r="H281" s="217"/>
      <c r="I281" s="217"/>
      <c r="J281" s="217"/>
      <c r="K281" s="217"/>
      <c r="L281" s="217"/>
      <c r="M281" s="217"/>
      <c r="N281" s="217"/>
      <c r="O281" s="217"/>
      <c r="P281" s="117">
        <v>19324.580000000002</v>
      </c>
      <c r="Q281" s="126"/>
      <c r="R281" s="127"/>
      <c r="HH281" s="42"/>
      <c r="HI281" s="3" t="s">
        <v>240</v>
      </c>
    </row>
    <row r="282" spans="1:217" customFormat="1" ht="15" x14ac:dyDescent="0.25">
      <c r="A282" s="68"/>
      <c r="B282" s="69"/>
      <c r="C282" s="217" t="s">
        <v>241</v>
      </c>
      <c r="D282" s="217"/>
      <c r="E282" s="217"/>
      <c r="F282" s="217"/>
      <c r="G282" s="217"/>
      <c r="H282" s="217"/>
      <c r="I282" s="217"/>
      <c r="J282" s="217"/>
      <c r="K282" s="217"/>
      <c r="L282" s="217"/>
      <c r="M282" s="217"/>
      <c r="N282" s="217"/>
      <c r="O282" s="217"/>
      <c r="P282" s="117">
        <v>805920.15</v>
      </c>
      <c r="Q282" s="126"/>
      <c r="R282" s="127"/>
      <c r="HH282" s="42"/>
      <c r="HI282" s="3" t="s">
        <v>241</v>
      </c>
    </row>
    <row r="283" spans="1:217" customFormat="1" ht="15" x14ac:dyDescent="0.25">
      <c r="A283" s="68"/>
      <c r="B283" s="69"/>
      <c r="C283" s="217" t="s">
        <v>242</v>
      </c>
      <c r="D283" s="217"/>
      <c r="E283" s="217"/>
      <c r="F283" s="217"/>
      <c r="G283" s="217"/>
      <c r="H283" s="217"/>
      <c r="I283" s="217"/>
      <c r="J283" s="217"/>
      <c r="K283" s="217"/>
      <c r="L283" s="217"/>
      <c r="M283" s="217"/>
      <c r="N283" s="217"/>
      <c r="O283" s="217"/>
      <c r="P283" s="117">
        <v>786595.57</v>
      </c>
      <c r="Q283" s="126"/>
      <c r="R283" s="127"/>
      <c r="HH283" s="42"/>
      <c r="HI283" s="3" t="s">
        <v>242</v>
      </c>
    </row>
    <row r="284" spans="1:217" customFormat="1" ht="15" x14ac:dyDescent="0.25">
      <c r="A284" s="68"/>
      <c r="B284" s="69"/>
      <c r="C284" s="217" t="s">
        <v>243</v>
      </c>
      <c r="D284" s="217"/>
      <c r="E284" s="217"/>
      <c r="F284" s="217"/>
      <c r="G284" s="217"/>
      <c r="H284" s="217"/>
      <c r="I284" s="217"/>
      <c r="J284" s="217"/>
      <c r="K284" s="217"/>
      <c r="L284" s="217"/>
      <c r="M284" s="217"/>
      <c r="N284" s="217"/>
      <c r="O284" s="217"/>
      <c r="P284" s="118"/>
      <c r="Q284" s="126"/>
      <c r="R284" s="127"/>
      <c r="HH284" s="42"/>
      <c r="HI284" s="3" t="s">
        <v>243</v>
      </c>
    </row>
    <row r="285" spans="1:217" customFormat="1" ht="15" x14ac:dyDescent="0.25">
      <c r="A285" s="68"/>
      <c r="B285" s="69"/>
      <c r="C285" s="217" t="s">
        <v>244</v>
      </c>
      <c r="D285" s="217"/>
      <c r="E285" s="217"/>
      <c r="F285" s="217"/>
      <c r="G285" s="217"/>
      <c r="H285" s="217"/>
      <c r="I285" s="217"/>
      <c r="J285" s="217"/>
      <c r="K285" s="217"/>
      <c r="L285" s="217"/>
      <c r="M285" s="217"/>
      <c r="N285" s="217"/>
      <c r="O285" s="217"/>
      <c r="P285" s="117">
        <v>42132.959999999999</v>
      </c>
      <c r="Q285" s="126"/>
      <c r="R285" s="127"/>
      <c r="HH285" s="42"/>
      <c r="HI285" s="3" t="s">
        <v>244</v>
      </c>
    </row>
    <row r="286" spans="1:217" customFormat="1" ht="15" x14ac:dyDescent="0.25">
      <c r="A286" s="68"/>
      <c r="B286" s="69"/>
      <c r="C286" s="217" t="s">
        <v>245</v>
      </c>
      <c r="D286" s="217"/>
      <c r="E286" s="217"/>
      <c r="F286" s="217"/>
      <c r="G286" s="217"/>
      <c r="H286" s="217"/>
      <c r="I286" s="217"/>
      <c r="J286" s="217"/>
      <c r="K286" s="217"/>
      <c r="L286" s="217"/>
      <c r="M286" s="217"/>
      <c r="N286" s="217"/>
      <c r="O286" s="217"/>
      <c r="P286" s="117">
        <v>18692.759999999998</v>
      </c>
      <c r="Q286" s="126"/>
      <c r="R286" s="127"/>
      <c r="HH286" s="42"/>
      <c r="HI286" s="3" t="s">
        <v>245</v>
      </c>
    </row>
    <row r="287" spans="1:217" customFormat="1" ht="15" x14ac:dyDescent="0.25">
      <c r="A287" s="68"/>
      <c r="B287" s="69"/>
      <c r="C287" s="217" t="s">
        <v>246</v>
      </c>
      <c r="D287" s="217"/>
      <c r="E287" s="217"/>
      <c r="F287" s="217"/>
      <c r="G287" s="217"/>
      <c r="H287" s="217"/>
      <c r="I287" s="217"/>
      <c r="J287" s="217"/>
      <c r="K287" s="217"/>
      <c r="L287" s="217"/>
      <c r="M287" s="217"/>
      <c r="N287" s="217"/>
      <c r="O287" s="217"/>
      <c r="P287" s="117">
        <v>3985.22</v>
      </c>
      <c r="Q287" s="126"/>
      <c r="R287" s="127"/>
      <c r="HH287" s="42"/>
      <c r="HI287" s="3" t="s">
        <v>246</v>
      </c>
    </row>
    <row r="288" spans="1:217" customFormat="1" ht="15" x14ac:dyDescent="0.25">
      <c r="A288" s="68"/>
      <c r="B288" s="69"/>
      <c r="C288" s="217" t="s">
        <v>247</v>
      </c>
      <c r="D288" s="217"/>
      <c r="E288" s="217"/>
      <c r="F288" s="217"/>
      <c r="G288" s="217"/>
      <c r="H288" s="217"/>
      <c r="I288" s="217"/>
      <c r="J288" s="217"/>
      <c r="K288" s="217"/>
      <c r="L288" s="217"/>
      <c r="M288" s="217"/>
      <c r="N288" s="217"/>
      <c r="O288" s="217"/>
      <c r="P288" s="117">
        <v>629000.29</v>
      </c>
      <c r="Q288" s="126"/>
      <c r="R288" s="127"/>
      <c r="HH288" s="42"/>
      <c r="HI288" s="3" t="s">
        <v>247</v>
      </c>
    </row>
    <row r="289" spans="1:243" customFormat="1" ht="15" x14ac:dyDescent="0.25">
      <c r="A289" s="68"/>
      <c r="B289" s="69"/>
      <c r="C289" s="217" t="s">
        <v>248</v>
      </c>
      <c r="D289" s="217"/>
      <c r="E289" s="217"/>
      <c r="F289" s="217"/>
      <c r="G289" s="217"/>
      <c r="H289" s="217"/>
      <c r="I289" s="217"/>
      <c r="J289" s="217"/>
      <c r="K289" s="217"/>
      <c r="L289" s="217"/>
      <c r="M289" s="217"/>
      <c r="N289" s="217"/>
      <c r="O289" s="217"/>
      <c r="P289" s="117">
        <v>53990.98</v>
      </c>
      <c r="Q289" s="126"/>
      <c r="R289" s="127"/>
      <c r="HH289" s="42"/>
      <c r="HI289" s="3" t="s">
        <v>248</v>
      </c>
    </row>
    <row r="290" spans="1:243" customFormat="1" ht="15" x14ac:dyDescent="0.25">
      <c r="A290" s="68"/>
      <c r="B290" s="69"/>
      <c r="C290" s="217" t="s">
        <v>249</v>
      </c>
      <c r="D290" s="217"/>
      <c r="E290" s="217"/>
      <c r="F290" s="217"/>
      <c r="G290" s="217"/>
      <c r="H290" s="217"/>
      <c r="I290" s="217"/>
      <c r="J290" s="217"/>
      <c r="K290" s="217"/>
      <c r="L290" s="217"/>
      <c r="M290" s="217"/>
      <c r="N290" s="217"/>
      <c r="O290" s="217"/>
      <c r="P290" s="117">
        <v>38793.360000000001</v>
      </c>
      <c r="Q290" s="126"/>
      <c r="R290" s="127"/>
      <c r="HH290" s="42"/>
      <c r="HI290" s="3" t="s">
        <v>249</v>
      </c>
    </row>
    <row r="291" spans="1:243" customFormat="1" ht="15" x14ac:dyDescent="0.25">
      <c r="A291" s="68"/>
      <c r="B291" s="69"/>
      <c r="C291" s="217" t="s">
        <v>250</v>
      </c>
      <c r="D291" s="217"/>
      <c r="E291" s="217"/>
      <c r="F291" s="217"/>
      <c r="G291" s="217"/>
      <c r="H291" s="217"/>
      <c r="I291" s="217"/>
      <c r="J291" s="217"/>
      <c r="K291" s="217"/>
      <c r="L291" s="217"/>
      <c r="M291" s="217"/>
      <c r="N291" s="217"/>
      <c r="O291" s="217"/>
      <c r="P291" s="117">
        <v>19324.580000000002</v>
      </c>
      <c r="Q291" s="126"/>
      <c r="R291" s="127"/>
      <c r="HH291" s="42"/>
      <c r="HI291" s="3" t="s">
        <v>250</v>
      </c>
    </row>
    <row r="292" spans="1:243" customFormat="1" ht="15" x14ac:dyDescent="0.25">
      <c r="A292" s="68"/>
      <c r="B292" s="69"/>
      <c r="C292" s="217" t="s">
        <v>251</v>
      </c>
      <c r="D292" s="217"/>
      <c r="E292" s="217"/>
      <c r="F292" s="217"/>
      <c r="G292" s="217"/>
      <c r="H292" s="217"/>
      <c r="I292" s="217"/>
      <c r="J292" s="217"/>
      <c r="K292" s="217"/>
      <c r="L292" s="217"/>
      <c r="M292" s="217"/>
      <c r="N292" s="217"/>
      <c r="O292" s="217"/>
      <c r="P292" s="117">
        <v>46118.18</v>
      </c>
      <c r="Q292" s="126"/>
      <c r="R292" s="127"/>
      <c r="HH292" s="42"/>
      <c r="HI292" s="3" t="s">
        <v>251</v>
      </c>
    </row>
    <row r="293" spans="1:243" customFormat="1" ht="15" x14ac:dyDescent="0.25">
      <c r="A293" s="68"/>
      <c r="B293" s="69"/>
      <c r="C293" s="217" t="s">
        <v>252</v>
      </c>
      <c r="D293" s="217"/>
      <c r="E293" s="217"/>
      <c r="F293" s="217"/>
      <c r="G293" s="217"/>
      <c r="H293" s="217"/>
      <c r="I293" s="217"/>
      <c r="J293" s="217"/>
      <c r="K293" s="217"/>
      <c r="L293" s="217"/>
      <c r="M293" s="217"/>
      <c r="N293" s="217"/>
      <c r="O293" s="217"/>
      <c r="P293" s="117">
        <v>53990.98</v>
      </c>
      <c r="Q293" s="126"/>
      <c r="R293" s="127"/>
      <c r="HH293" s="42"/>
      <c r="HI293" s="3" t="s">
        <v>252</v>
      </c>
    </row>
    <row r="294" spans="1:243" customFormat="1" ht="15" x14ac:dyDescent="0.25">
      <c r="A294" s="68"/>
      <c r="B294" s="69"/>
      <c r="C294" s="217" t="s">
        <v>253</v>
      </c>
      <c r="D294" s="217"/>
      <c r="E294" s="217"/>
      <c r="F294" s="217"/>
      <c r="G294" s="217"/>
      <c r="H294" s="217"/>
      <c r="I294" s="217"/>
      <c r="J294" s="217"/>
      <c r="K294" s="217"/>
      <c r="L294" s="217"/>
      <c r="M294" s="217"/>
      <c r="N294" s="217"/>
      <c r="O294" s="217"/>
      <c r="P294" s="117">
        <v>38793.360000000001</v>
      </c>
      <c r="Q294" s="126"/>
      <c r="R294" s="127"/>
      <c r="HH294" s="42"/>
      <c r="HI294" s="3" t="s">
        <v>253</v>
      </c>
    </row>
    <row r="295" spans="1:243" customFormat="1" ht="15" x14ac:dyDescent="0.25">
      <c r="A295" s="68"/>
      <c r="B295" s="69"/>
      <c r="C295" s="217" t="s">
        <v>262</v>
      </c>
      <c r="D295" s="217"/>
      <c r="E295" s="217"/>
      <c r="F295" s="217"/>
      <c r="G295" s="217"/>
      <c r="H295" s="217"/>
      <c r="I295" s="217"/>
      <c r="J295" s="217"/>
      <c r="K295" s="217"/>
      <c r="L295" s="217"/>
      <c r="M295" s="217"/>
      <c r="N295" s="217"/>
      <c r="O295" s="217"/>
      <c r="P295" s="117">
        <v>161184.03</v>
      </c>
      <c r="Q295" s="126"/>
      <c r="R295" s="127"/>
      <c r="HH295" s="42"/>
      <c r="HI295" s="3" t="s">
        <v>262</v>
      </c>
    </row>
    <row r="296" spans="1:243" customFormat="1" ht="15" x14ac:dyDescent="0.25">
      <c r="A296" s="68"/>
      <c r="B296" s="114"/>
      <c r="C296" s="216" t="s">
        <v>263</v>
      </c>
      <c r="D296" s="216"/>
      <c r="E296" s="216"/>
      <c r="F296" s="216"/>
      <c r="G296" s="216"/>
      <c r="H296" s="216"/>
      <c r="I296" s="216"/>
      <c r="J296" s="216"/>
      <c r="K296" s="216"/>
      <c r="L296" s="216"/>
      <c r="M296" s="216"/>
      <c r="N296" s="216"/>
      <c r="O296" s="216"/>
      <c r="P296" s="119">
        <v>967104.18</v>
      </c>
      <c r="Q296" s="126"/>
      <c r="R296" s="128"/>
      <c r="HH296" s="42"/>
      <c r="HJ296" s="42" t="s">
        <v>263</v>
      </c>
    </row>
    <row r="297" spans="1:243" customFormat="1" ht="15" x14ac:dyDescent="0.25">
      <c r="A297" s="68"/>
      <c r="B297" s="69"/>
      <c r="C297" s="217" t="s">
        <v>255</v>
      </c>
      <c r="D297" s="217"/>
      <c r="E297" s="217"/>
      <c r="F297" s="217"/>
      <c r="G297" s="217"/>
      <c r="H297" s="217"/>
      <c r="I297" s="217"/>
      <c r="J297" s="217"/>
      <c r="K297" s="217"/>
      <c r="L297" s="217"/>
      <c r="M297" s="217"/>
      <c r="N297" s="217"/>
      <c r="O297" s="217"/>
      <c r="P297" s="118"/>
      <c r="Q297" s="126"/>
      <c r="R297" s="127"/>
      <c r="HH297" s="42"/>
      <c r="HI297" s="3" t="s">
        <v>255</v>
      </c>
      <c r="HJ297" s="42"/>
    </row>
    <row r="298" spans="1:243" customFormat="1" ht="15" x14ac:dyDescent="0.25">
      <c r="A298" s="68"/>
      <c r="B298" s="69"/>
      <c r="C298" s="217" t="s">
        <v>256</v>
      </c>
      <c r="D298" s="217"/>
      <c r="E298" s="217"/>
      <c r="F298" s="217"/>
      <c r="G298" s="217"/>
      <c r="H298" s="217"/>
      <c r="I298" s="217"/>
      <c r="J298" s="217"/>
      <c r="K298" s="217"/>
      <c r="L298" s="217"/>
      <c r="M298" s="217"/>
      <c r="N298" s="217"/>
      <c r="O298" s="217"/>
      <c r="P298" s="117">
        <v>487200</v>
      </c>
      <c r="Q298" s="126"/>
      <c r="R298" s="127"/>
      <c r="HH298" s="42"/>
      <c r="HI298" s="3" t="s">
        <v>256</v>
      </c>
      <c r="HJ298" s="42"/>
    </row>
    <row r="299" spans="1:243" customFormat="1" ht="15" x14ac:dyDescent="0.25">
      <c r="A299" s="68"/>
      <c r="B299" s="69"/>
      <c r="C299" s="217" t="s">
        <v>257</v>
      </c>
      <c r="D299" s="217"/>
      <c r="E299" s="217"/>
      <c r="F299" s="217"/>
      <c r="G299" s="217"/>
      <c r="H299" s="217"/>
      <c r="I299" s="217"/>
      <c r="J299" s="217"/>
      <c r="K299" s="120" t="s">
        <v>258</v>
      </c>
      <c r="L299" s="115"/>
      <c r="M299" s="115"/>
      <c r="O299" s="129"/>
      <c r="P299" s="121"/>
      <c r="Q299" s="126"/>
      <c r="R299" s="128"/>
      <c r="HH299" s="42"/>
      <c r="HJ299" s="42"/>
      <c r="HK299" s="3" t="s">
        <v>257</v>
      </c>
    </row>
    <row r="300" spans="1:243" customFormat="1" ht="15" x14ac:dyDescent="0.25">
      <c r="A300" s="68"/>
      <c r="B300" s="69"/>
      <c r="C300" s="217" t="s">
        <v>259</v>
      </c>
      <c r="D300" s="217"/>
      <c r="E300" s="217"/>
      <c r="F300" s="217"/>
      <c r="G300" s="217"/>
      <c r="H300" s="217"/>
      <c r="I300" s="217"/>
      <c r="J300" s="217"/>
      <c r="K300" s="120" t="s">
        <v>260</v>
      </c>
      <c r="L300" s="115"/>
      <c r="M300" s="115"/>
      <c r="O300" s="129"/>
      <c r="P300" s="121"/>
      <c r="Q300" s="126"/>
      <c r="R300" s="128"/>
      <c r="HH300" s="42"/>
      <c r="HJ300" s="42"/>
      <c r="HK300" s="3" t="s">
        <v>259</v>
      </c>
    </row>
    <row r="301" spans="1:243" s="130" customFormat="1" ht="1.5" customHeight="1" x14ac:dyDescent="0.2">
      <c r="A301" s="122"/>
      <c r="B301" s="80"/>
      <c r="C301" s="108"/>
      <c r="D301" s="108"/>
      <c r="E301" s="108"/>
      <c r="F301" s="108"/>
      <c r="G301" s="108"/>
      <c r="H301" s="108"/>
      <c r="I301" s="108"/>
      <c r="J301" s="108"/>
      <c r="K301" s="108"/>
      <c r="L301" s="131"/>
      <c r="M301" s="132"/>
      <c r="N301" s="133"/>
      <c r="O301" s="134"/>
      <c r="P301" s="135"/>
      <c r="Q301" s="136"/>
      <c r="R301" s="136"/>
      <c r="AB301" s="137"/>
      <c r="AC301" s="137"/>
      <c r="AD301" s="137"/>
      <c r="AE301" s="137"/>
      <c r="AF301" s="137"/>
      <c r="AG301" s="137"/>
      <c r="AH301" s="137"/>
      <c r="AI301" s="137"/>
      <c r="AJ301" s="137"/>
      <c r="AK301" s="137"/>
      <c r="AL301" s="137"/>
      <c r="AM301" s="137"/>
      <c r="AN301" s="137"/>
      <c r="AO301" s="137"/>
      <c r="AP301" s="137"/>
      <c r="AQ301" s="137"/>
      <c r="AR301" s="137"/>
      <c r="AS301" s="137"/>
      <c r="AT301" s="137"/>
      <c r="AU301" s="137"/>
      <c r="AV301" s="137"/>
      <c r="AW301" s="137"/>
      <c r="AX301" s="137"/>
      <c r="AY301" s="137"/>
      <c r="AZ301" s="137"/>
      <c r="BA301" s="137"/>
      <c r="BB301" s="137"/>
      <c r="BC301" s="137"/>
      <c r="BD301" s="137"/>
      <c r="BE301" s="137"/>
      <c r="BF301" s="137"/>
      <c r="BG301" s="137"/>
      <c r="BH301" s="137"/>
      <c r="BI301" s="137"/>
      <c r="BJ301" s="137"/>
      <c r="BK301" s="137"/>
      <c r="BL301" s="137"/>
      <c r="BM301" s="137"/>
      <c r="BN301" s="137"/>
      <c r="BO301" s="137"/>
      <c r="BP301" s="137"/>
      <c r="BQ301" s="137"/>
      <c r="BR301" s="137"/>
      <c r="BS301" s="137"/>
      <c r="BT301" s="137"/>
      <c r="BU301" s="137"/>
      <c r="BV301" s="137"/>
      <c r="BW301" s="137"/>
      <c r="BX301" s="137"/>
      <c r="BY301" s="137"/>
      <c r="BZ301" s="137"/>
      <c r="CA301" s="137"/>
      <c r="CB301" s="137"/>
      <c r="CC301" s="137"/>
      <c r="CD301" s="137"/>
      <c r="CE301" s="137"/>
      <c r="CF301" s="137"/>
      <c r="CG301" s="137"/>
      <c r="CH301" s="137"/>
      <c r="CI301" s="137"/>
      <c r="CJ301" s="137"/>
      <c r="CK301" s="137"/>
      <c r="CL301" s="137"/>
      <c r="CM301" s="137"/>
      <c r="CN301" s="137"/>
      <c r="CO301" s="137"/>
      <c r="CP301" s="137"/>
      <c r="CQ301" s="137"/>
      <c r="CR301" s="137"/>
      <c r="CS301" s="137"/>
      <c r="CT301" s="137"/>
      <c r="CU301" s="137"/>
      <c r="CV301" s="137"/>
      <c r="CW301" s="137"/>
      <c r="CX301" s="137"/>
      <c r="CY301" s="137"/>
      <c r="CZ301" s="137"/>
      <c r="DA301" s="137"/>
      <c r="DB301" s="137"/>
      <c r="DC301" s="137"/>
      <c r="DD301" s="137"/>
      <c r="DE301" s="137"/>
      <c r="DF301" s="137"/>
      <c r="DG301" s="137"/>
      <c r="DH301" s="137"/>
      <c r="DI301" s="137"/>
      <c r="DJ301" s="137"/>
      <c r="DK301" s="137"/>
      <c r="DL301" s="137"/>
      <c r="DM301" s="137"/>
      <c r="DN301" s="137"/>
      <c r="DO301" s="137"/>
      <c r="DP301" s="137"/>
      <c r="DQ301" s="137"/>
      <c r="DR301" s="137"/>
      <c r="DS301" s="137"/>
      <c r="DT301" s="137"/>
      <c r="DU301" s="137"/>
      <c r="DV301" s="137"/>
      <c r="DW301" s="137"/>
      <c r="DX301" s="137"/>
      <c r="DY301" s="137"/>
      <c r="DZ301" s="137"/>
      <c r="EA301" s="137"/>
      <c r="EB301" s="137"/>
      <c r="EC301" s="137"/>
      <c r="ED301" s="137"/>
      <c r="EE301" s="137"/>
      <c r="EF301" s="137"/>
      <c r="EG301" s="137"/>
      <c r="EH301" s="137"/>
      <c r="EI301" s="137"/>
      <c r="EJ301" s="137"/>
      <c r="EK301" s="137"/>
      <c r="EL301" s="137"/>
      <c r="EM301" s="137"/>
      <c r="EN301" s="137"/>
      <c r="EO301" s="137"/>
      <c r="EP301" s="137"/>
      <c r="EQ301" s="137"/>
      <c r="ER301" s="137"/>
      <c r="ES301" s="137"/>
      <c r="ET301" s="137"/>
      <c r="EU301" s="137"/>
      <c r="EV301" s="137"/>
      <c r="EW301" s="137"/>
      <c r="EX301" s="137"/>
      <c r="EY301" s="137"/>
      <c r="EZ301" s="137"/>
      <c r="FA301" s="137"/>
      <c r="FB301" s="137"/>
      <c r="FC301" s="137"/>
      <c r="FD301" s="137"/>
      <c r="FE301" s="137"/>
      <c r="FF301" s="137"/>
      <c r="FG301" s="137"/>
      <c r="FH301" s="137"/>
      <c r="FI301" s="137"/>
      <c r="FJ301" s="137"/>
      <c r="FK301" s="137"/>
      <c r="FL301" s="137"/>
      <c r="FM301" s="137"/>
      <c r="FN301" s="137"/>
      <c r="FO301" s="137"/>
      <c r="FP301" s="137"/>
      <c r="FQ301" s="137"/>
      <c r="FR301" s="137"/>
      <c r="FS301" s="137"/>
      <c r="FT301" s="137"/>
      <c r="FU301" s="137"/>
      <c r="FV301" s="137"/>
      <c r="FW301" s="137"/>
      <c r="FX301" s="137"/>
      <c r="FY301" s="137"/>
      <c r="FZ301" s="137"/>
      <c r="GA301" s="137"/>
      <c r="GB301" s="137"/>
      <c r="GC301" s="137"/>
      <c r="GD301" s="137"/>
      <c r="GE301" s="137"/>
      <c r="GF301" s="137"/>
      <c r="GG301" s="137"/>
      <c r="GH301" s="137"/>
      <c r="GI301" s="137"/>
      <c r="GJ301" s="137"/>
      <c r="GK301" s="137"/>
      <c r="GL301" s="137"/>
      <c r="GM301" s="137"/>
      <c r="GN301" s="137"/>
      <c r="GO301" s="137"/>
      <c r="GP301" s="137"/>
      <c r="GQ301" s="137"/>
      <c r="GR301" s="137"/>
      <c r="GS301" s="137"/>
      <c r="GT301" s="137"/>
      <c r="GU301" s="137"/>
      <c r="GV301" s="137"/>
      <c r="GW301" s="137"/>
      <c r="GX301" s="137"/>
      <c r="GY301" s="137"/>
      <c r="GZ301" s="137"/>
      <c r="HA301" s="137"/>
      <c r="HB301" s="137"/>
      <c r="HC301" s="137"/>
      <c r="HD301" s="137"/>
      <c r="HE301" s="137"/>
      <c r="HF301" s="137"/>
      <c r="HG301" s="137"/>
      <c r="HH301" s="137"/>
      <c r="HI301" s="137"/>
      <c r="HJ301" s="137"/>
      <c r="HK301" s="137"/>
      <c r="HL301" s="137"/>
      <c r="HM301" s="137"/>
      <c r="HN301" s="137"/>
      <c r="HO301" s="137"/>
      <c r="HP301" s="137"/>
      <c r="HQ301" s="137"/>
      <c r="HR301" s="137"/>
      <c r="HS301" s="137"/>
      <c r="HT301" s="137"/>
      <c r="HU301" s="137"/>
      <c r="HV301" s="137"/>
      <c r="HW301" s="137"/>
      <c r="HX301" s="137"/>
      <c r="HY301" s="137"/>
      <c r="HZ301" s="137"/>
      <c r="IA301" s="137"/>
      <c r="IB301" s="137"/>
      <c r="IC301" s="137"/>
      <c r="ID301" s="137"/>
      <c r="IE301" s="137"/>
      <c r="IF301" s="137"/>
      <c r="IG301" s="137"/>
      <c r="IH301" s="137"/>
      <c r="II301" s="137"/>
    </row>
    <row r="302" spans="1:243" s="130" customFormat="1" ht="14.25" customHeight="1" x14ac:dyDescent="0.2">
      <c r="A302" s="4"/>
      <c r="B302" s="138"/>
      <c r="C302" s="139"/>
      <c r="D302" s="139"/>
      <c r="E302" s="139"/>
      <c r="F302" s="139"/>
      <c r="G302" s="139"/>
      <c r="H302" s="139"/>
      <c r="I302" s="139"/>
      <c r="J302" s="139"/>
      <c r="K302" s="139"/>
      <c r="L302" s="140"/>
      <c r="M302" s="141"/>
      <c r="N302" s="142"/>
      <c r="O302" s="4"/>
      <c r="P302" s="4"/>
      <c r="Q302" s="136"/>
      <c r="R302" s="136"/>
      <c r="AB302" s="137"/>
      <c r="AC302" s="137"/>
      <c r="AD302" s="137"/>
      <c r="AE302" s="137"/>
      <c r="AF302" s="137"/>
      <c r="AG302" s="137"/>
      <c r="AH302" s="137"/>
      <c r="AI302" s="137"/>
      <c r="AJ302" s="137"/>
      <c r="AK302" s="137"/>
      <c r="AL302" s="137"/>
      <c r="AM302" s="137"/>
      <c r="AN302" s="137"/>
      <c r="AO302" s="137"/>
      <c r="AP302" s="137"/>
      <c r="AQ302" s="137"/>
      <c r="AR302" s="137"/>
      <c r="AS302" s="137"/>
      <c r="AT302" s="137"/>
      <c r="AU302" s="137"/>
      <c r="AV302" s="137"/>
      <c r="AW302" s="137"/>
      <c r="AX302" s="137"/>
      <c r="AY302" s="137"/>
      <c r="AZ302" s="137"/>
      <c r="BA302" s="137"/>
      <c r="BB302" s="137"/>
      <c r="BC302" s="137"/>
      <c r="BD302" s="137"/>
      <c r="BE302" s="137"/>
      <c r="BF302" s="137"/>
      <c r="BG302" s="137"/>
      <c r="BH302" s="137"/>
      <c r="BI302" s="137"/>
      <c r="BJ302" s="137"/>
      <c r="BK302" s="137"/>
      <c r="BL302" s="137"/>
      <c r="BM302" s="137"/>
      <c r="BN302" s="137"/>
      <c r="BO302" s="137"/>
      <c r="BP302" s="137"/>
      <c r="BQ302" s="137"/>
      <c r="BR302" s="137"/>
      <c r="BS302" s="137"/>
      <c r="BT302" s="137"/>
      <c r="BU302" s="137"/>
      <c r="BV302" s="137"/>
      <c r="BW302" s="137"/>
      <c r="BX302" s="137"/>
      <c r="BY302" s="137"/>
      <c r="BZ302" s="137"/>
      <c r="CA302" s="137"/>
      <c r="CB302" s="137"/>
      <c r="CC302" s="137"/>
      <c r="CD302" s="137"/>
      <c r="CE302" s="137"/>
      <c r="CF302" s="137"/>
      <c r="CG302" s="137"/>
      <c r="CH302" s="137"/>
      <c r="CI302" s="137"/>
      <c r="CJ302" s="137"/>
      <c r="CK302" s="137"/>
      <c r="CL302" s="137"/>
      <c r="CM302" s="137"/>
      <c r="CN302" s="137"/>
      <c r="CO302" s="137"/>
      <c r="CP302" s="137"/>
      <c r="CQ302" s="137"/>
      <c r="CR302" s="137"/>
      <c r="CS302" s="137"/>
      <c r="CT302" s="137"/>
      <c r="CU302" s="137"/>
      <c r="CV302" s="137"/>
      <c r="CW302" s="137"/>
      <c r="CX302" s="137"/>
      <c r="CY302" s="137"/>
      <c r="CZ302" s="137"/>
      <c r="DA302" s="137"/>
      <c r="DB302" s="137"/>
      <c r="DC302" s="137"/>
      <c r="DD302" s="137"/>
      <c r="DE302" s="137"/>
      <c r="DF302" s="137"/>
      <c r="DG302" s="137"/>
      <c r="DH302" s="137"/>
      <c r="DI302" s="137"/>
      <c r="DJ302" s="137"/>
      <c r="DK302" s="137"/>
      <c r="DL302" s="137"/>
      <c r="DM302" s="137"/>
      <c r="DN302" s="137"/>
      <c r="DO302" s="137"/>
      <c r="DP302" s="137"/>
      <c r="DQ302" s="137"/>
      <c r="DR302" s="137"/>
      <c r="DS302" s="137"/>
      <c r="DT302" s="137"/>
      <c r="DU302" s="137"/>
      <c r="DV302" s="137"/>
      <c r="DW302" s="137"/>
      <c r="DX302" s="137"/>
      <c r="DY302" s="137"/>
      <c r="DZ302" s="137"/>
      <c r="EA302" s="137"/>
      <c r="EB302" s="137"/>
      <c r="EC302" s="137"/>
      <c r="ED302" s="137"/>
      <c r="EE302" s="137"/>
      <c r="EF302" s="137"/>
      <c r="EG302" s="137"/>
      <c r="EH302" s="137"/>
      <c r="EI302" s="137"/>
      <c r="EJ302" s="137"/>
      <c r="EK302" s="137"/>
      <c r="EL302" s="137"/>
      <c r="EM302" s="137"/>
      <c r="EN302" s="137"/>
      <c r="EO302" s="137"/>
      <c r="EP302" s="137"/>
      <c r="EQ302" s="137"/>
      <c r="ER302" s="137"/>
      <c r="ES302" s="137"/>
      <c r="ET302" s="137"/>
      <c r="EU302" s="137"/>
      <c r="EV302" s="137"/>
      <c r="EW302" s="137"/>
      <c r="EX302" s="137"/>
      <c r="EY302" s="137"/>
      <c r="EZ302" s="137"/>
      <c r="FA302" s="137"/>
      <c r="FB302" s="137"/>
      <c r="FC302" s="137"/>
      <c r="FD302" s="137"/>
      <c r="FE302" s="137"/>
      <c r="FF302" s="137"/>
      <c r="FG302" s="137"/>
      <c r="FH302" s="137"/>
      <c r="FI302" s="137"/>
      <c r="FJ302" s="137"/>
      <c r="FK302" s="137"/>
      <c r="FL302" s="137"/>
      <c r="FM302" s="137"/>
      <c r="FN302" s="137"/>
      <c r="FO302" s="137"/>
      <c r="FP302" s="137"/>
      <c r="FQ302" s="137"/>
      <c r="FR302" s="137"/>
      <c r="FS302" s="137"/>
      <c r="FT302" s="137"/>
      <c r="FU302" s="137"/>
      <c r="FV302" s="137"/>
      <c r="FW302" s="137"/>
      <c r="FX302" s="137"/>
      <c r="FY302" s="137"/>
      <c r="FZ302" s="137"/>
      <c r="GA302" s="137"/>
      <c r="GB302" s="137"/>
      <c r="GC302" s="137"/>
      <c r="GD302" s="137"/>
      <c r="GE302" s="137"/>
      <c r="GF302" s="137"/>
      <c r="GG302" s="137"/>
      <c r="GH302" s="137"/>
      <c r="GI302" s="137"/>
      <c r="GJ302" s="137"/>
      <c r="GK302" s="137"/>
      <c r="GL302" s="137"/>
      <c r="GM302" s="137"/>
      <c r="GN302" s="137"/>
      <c r="GO302" s="137"/>
      <c r="GP302" s="137"/>
      <c r="GQ302" s="137"/>
      <c r="GR302" s="137"/>
      <c r="GS302" s="137"/>
      <c r="GT302" s="137"/>
      <c r="GU302" s="137"/>
      <c r="GV302" s="137"/>
      <c r="GW302" s="137"/>
      <c r="GX302" s="137"/>
      <c r="GY302" s="137"/>
      <c r="GZ302" s="137"/>
      <c r="HA302" s="137"/>
      <c r="HB302" s="137"/>
      <c r="HC302" s="137"/>
      <c r="HD302" s="137"/>
      <c r="HE302" s="137"/>
      <c r="HF302" s="137"/>
      <c r="HG302" s="137"/>
      <c r="HH302" s="137"/>
      <c r="HI302" s="137"/>
      <c r="HJ302" s="137"/>
      <c r="HK302" s="137"/>
      <c r="HL302" s="137"/>
      <c r="HM302" s="137"/>
      <c r="HN302" s="137"/>
      <c r="HO302" s="137"/>
      <c r="HP302" s="137"/>
      <c r="HQ302" s="137"/>
      <c r="HR302" s="137"/>
      <c r="HS302" s="137"/>
      <c r="HT302" s="137"/>
      <c r="HU302" s="137"/>
      <c r="HV302" s="137"/>
      <c r="HW302" s="137"/>
      <c r="HX302" s="137"/>
      <c r="HY302" s="137"/>
      <c r="HZ302" s="137"/>
      <c r="IA302" s="137"/>
      <c r="IB302" s="137"/>
      <c r="IC302" s="137"/>
      <c r="ID302" s="137"/>
      <c r="IE302" s="137"/>
      <c r="IF302" s="137"/>
      <c r="IG302" s="137"/>
      <c r="IH302" s="137"/>
      <c r="II302" s="137"/>
    </row>
    <row r="303" spans="1:243" s="21" customFormat="1" ht="15" x14ac:dyDescent="0.25">
      <c r="A303" s="6"/>
      <c r="B303" s="143" t="s">
        <v>264</v>
      </c>
      <c r="C303" s="214"/>
      <c r="D303" s="214"/>
      <c r="E303" s="214"/>
      <c r="F303" s="214"/>
      <c r="G303" s="214"/>
      <c r="H303" s="214"/>
      <c r="I303" s="215"/>
      <c r="J303" s="215"/>
      <c r="K303" s="215"/>
      <c r="L303" s="215"/>
      <c r="M303" s="215"/>
      <c r="N303" s="215"/>
      <c r="O303"/>
      <c r="P303"/>
      <c r="Q303" s="2"/>
      <c r="R303" s="2"/>
      <c r="S303"/>
      <c r="T303"/>
      <c r="U303"/>
      <c r="V303"/>
      <c r="W303"/>
      <c r="X303"/>
      <c r="Y303"/>
      <c r="Z303"/>
      <c r="AA303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  <c r="DL303" s="7"/>
      <c r="DM303" s="7"/>
      <c r="DN303" s="7"/>
      <c r="DO303" s="7"/>
      <c r="DP303" s="7"/>
      <c r="DQ303" s="7"/>
      <c r="DR303" s="7"/>
      <c r="DS303" s="7"/>
      <c r="DT303" s="7"/>
      <c r="DU303" s="7"/>
      <c r="DV303" s="7"/>
      <c r="DW303" s="7"/>
      <c r="DX303" s="7"/>
      <c r="DY303" s="7"/>
      <c r="DZ303" s="7"/>
      <c r="EA303" s="7"/>
      <c r="EB303" s="7"/>
      <c r="EC303" s="7"/>
      <c r="ED303" s="7"/>
      <c r="EE303" s="7"/>
      <c r="EF303" s="7"/>
      <c r="EG303" s="7"/>
      <c r="EH303" s="7"/>
      <c r="EI303" s="7"/>
      <c r="EJ303" s="7"/>
      <c r="EK303" s="7"/>
      <c r="EL303" s="7"/>
      <c r="EM303" s="7"/>
      <c r="EN303" s="7"/>
      <c r="EO303" s="7"/>
      <c r="EP303" s="7"/>
      <c r="EQ303" s="7"/>
      <c r="ER303" s="7"/>
      <c r="ES303" s="7"/>
      <c r="ET303" s="7"/>
      <c r="EU303" s="7"/>
      <c r="EV303" s="7"/>
      <c r="EW303" s="7"/>
      <c r="EX303" s="7"/>
      <c r="EY303" s="7"/>
      <c r="EZ303" s="7"/>
      <c r="FA303" s="7"/>
      <c r="FB303" s="7"/>
      <c r="FC303" s="7"/>
      <c r="FD303" s="7"/>
      <c r="FE303" s="7"/>
      <c r="FF303" s="7"/>
      <c r="FG303" s="7"/>
      <c r="FH303" s="7"/>
      <c r="FI303" s="7"/>
      <c r="FJ303" s="7"/>
      <c r="FK303" s="7"/>
      <c r="FL303" s="7"/>
      <c r="FM303" s="7"/>
      <c r="FN303" s="7"/>
      <c r="FO303" s="7"/>
      <c r="FP303" s="7"/>
      <c r="FQ303" s="7"/>
      <c r="FR303" s="7"/>
      <c r="FS303" s="7"/>
      <c r="FT303" s="7"/>
      <c r="FU303" s="7"/>
      <c r="FV303" s="7"/>
      <c r="FW303" s="7"/>
      <c r="FX303" s="7"/>
      <c r="FY303" s="7"/>
      <c r="FZ303" s="7"/>
      <c r="GA303" s="7"/>
      <c r="GB303" s="7"/>
      <c r="GC303" s="7"/>
      <c r="GD303" s="7"/>
      <c r="GE303" s="7"/>
      <c r="GF303" s="7"/>
      <c r="GG303" s="7"/>
      <c r="GH303" s="7"/>
      <c r="GI303" s="7"/>
      <c r="GJ303" s="7"/>
      <c r="GK303" s="7"/>
      <c r="GL303" s="7"/>
      <c r="GM303" s="7"/>
      <c r="GN303" s="7"/>
      <c r="GO303" s="7"/>
      <c r="GP303" s="7"/>
      <c r="GQ303" s="7"/>
      <c r="GR303" s="7"/>
      <c r="GS303" s="7"/>
      <c r="GT303" s="7"/>
      <c r="GU303" s="7"/>
      <c r="GV303" s="7"/>
      <c r="GW303" s="7"/>
      <c r="GX303" s="7"/>
      <c r="GY303" s="7"/>
      <c r="GZ303" s="7"/>
      <c r="HA303" s="7"/>
      <c r="HB303" s="7"/>
      <c r="HC303" s="7"/>
      <c r="HD303" s="7"/>
      <c r="HE303" s="7"/>
      <c r="HF303" s="7"/>
      <c r="HG303" s="7"/>
      <c r="HH303" s="7"/>
      <c r="HI303" s="7"/>
      <c r="HJ303" s="7"/>
      <c r="HK303" s="7"/>
      <c r="HL303" s="7" t="s">
        <v>5</v>
      </c>
      <c r="HM303" s="7" t="s">
        <v>5</v>
      </c>
      <c r="HN303" s="7" t="s">
        <v>5</v>
      </c>
      <c r="HO303" s="7" t="s">
        <v>5</v>
      </c>
      <c r="HP303" s="7" t="s">
        <v>5</v>
      </c>
      <c r="HQ303" s="7" t="s">
        <v>5</v>
      </c>
      <c r="HR303" s="7" t="s">
        <v>5</v>
      </c>
      <c r="HS303" s="7" t="s">
        <v>5</v>
      </c>
      <c r="HT303" s="7" t="s">
        <v>5</v>
      </c>
      <c r="HU303" s="7" t="s">
        <v>5</v>
      </c>
      <c r="HV303" s="7" t="s">
        <v>5</v>
      </c>
      <c r="HW303" s="7" t="s">
        <v>5</v>
      </c>
      <c r="HX303" s="7"/>
      <c r="HY303" s="7"/>
      <c r="HZ303" s="7"/>
      <c r="IA303" s="7"/>
      <c r="IB303" s="7"/>
      <c r="IC303" s="7"/>
      <c r="ID303" s="7"/>
      <c r="IE303" s="7"/>
      <c r="IF303" s="7"/>
      <c r="IG303" s="7"/>
      <c r="IH303" s="7"/>
      <c r="II303" s="7"/>
    </row>
    <row r="304" spans="1:243" s="144" customFormat="1" ht="16.5" customHeight="1" x14ac:dyDescent="0.25">
      <c r="A304" s="11"/>
      <c r="B304" s="143"/>
      <c r="C304" s="211" t="s">
        <v>265</v>
      </c>
      <c r="D304" s="211"/>
      <c r="E304" s="211"/>
      <c r="F304" s="211"/>
      <c r="G304" s="211"/>
      <c r="H304" s="211"/>
      <c r="I304" s="211"/>
      <c r="J304" s="211"/>
      <c r="K304" s="211"/>
      <c r="L304" s="211"/>
      <c r="M304" s="211"/>
      <c r="N304" s="211"/>
      <c r="Q304" s="145"/>
      <c r="R304" s="145"/>
      <c r="AB304" s="146"/>
      <c r="AC304" s="146"/>
      <c r="AD304" s="146"/>
      <c r="AE304" s="146"/>
      <c r="AF304" s="146"/>
      <c r="AG304" s="146"/>
      <c r="AH304" s="146"/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  <c r="BI304" s="146"/>
      <c r="BJ304" s="146"/>
      <c r="BK304" s="146"/>
      <c r="BL304" s="146"/>
      <c r="BM304" s="146"/>
      <c r="BN304" s="146"/>
      <c r="BO304" s="146"/>
      <c r="BP304" s="146"/>
      <c r="BQ304" s="146"/>
      <c r="BR304" s="146"/>
      <c r="BS304" s="146"/>
      <c r="BT304" s="146"/>
      <c r="BU304" s="146"/>
      <c r="BV304" s="146"/>
      <c r="BW304" s="146"/>
      <c r="BX304" s="146"/>
      <c r="BY304" s="146"/>
      <c r="BZ304" s="146"/>
      <c r="CA304" s="146"/>
      <c r="CB304" s="146"/>
      <c r="CC304" s="146"/>
      <c r="CD304" s="146"/>
      <c r="CE304" s="146"/>
      <c r="CF304" s="146"/>
      <c r="CG304" s="146"/>
      <c r="CH304" s="146"/>
      <c r="CI304" s="146"/>
      <c r="CJ304" s="146"/>
      <c r="CK304" s="146"/>
      <c r="CL304" s="146"/>
      <c r="CM304" s="146"/>
      <c r="CN304" s="146"/>
      <c r="CO304" s="146"/>
      <c r="CP304" s="146"/>
      <c r="CQ304" s="146"/>
      <c r="CR304" s="146"/>
      <c r="CS304" s="146"/>
      <c r="CT304" s="146"/>
      <c r="CU304" s="146"/>
      <c r="CV304" s="146"/>
      <c r="CW304" s="146"/>
      <c r="CX304" s="146"/>
      <c r="CY304" s="146"/>
      <c r="CZ304" s="146"/>
      <c r="DA304" s="146"/>
      <c r="DB304" s="146"/>
      <c r="DC304" s="146"/>
      <c r="DD304" s="146"/>
      <c r="DE304" s="146"/>
      <c r="DF304" s="146"/>
      <c r="DG304" s="146"/>
      <c r="DH304" s="146"/>
      <c r="DI304" s="146"/>
      <c r="DJ304" s="146"/>
      <c r="DK304" s="146"/>
      <c r="DL304" s="146"/>
      <c r="DM304" s="146"/>
      <c r="DN304" s="146"/>
      <c r="DO304" s="146"/>
      <c r="DP304" s="146"/>
      <c r="DQ304" s="146"/>
      <c r="DR304" s="146"/>
      <c r="DS304" s="146"/>
      <c r="DT304" s="146"/>
      <c r="DU304" s="146"/>
      <c r="DV304" s="146"/>
      <c r="DW304" s="146"/>
      <c r="DX304" s="146"/>
      <c r="DY304" s="146"/>
      <c r="DZ304" s="146"/>
      <c r="EA304" s="146"/>
      <c r="EB304" s="146"/>
      <c r="EC304" s="146"/>
      <c r="ED304" s="146"/>
      <c r="EE304" s="146"/>
      <c r="EF304" s="146"/>
      <c r="EG304" s="146"/>
      <c r="EH304" s="146"/>
      <c r="EI304" s="146"/>
      <c r="EJ304" s="146"/>
      <c r="EK304" s="146"/>
      <c r="EL304" s="146"/>
      <c r="EM304" s="146"/>
      <c r="EN304" s="146"/>
      <c r="EO304" s="146"/>
      <c r="EP304" s="146"/>
      <c r="EQ304" s="146"/>
      <c r="ER304" s="146"/>
      <c r="ES304" s="146"/>
      <c r="ET304" s="146"/>
      <c r="EU304" s="146"/>
      <c r="EV304" s="146"/>
      <c r="EW304" s="146"/>
      <c r="EX304" s="146"/>
      <c r="EY304" s="146"/>
      <c r="EZ304" s="146"/>
      <c r="FA304" s="146"/>
      <c r="FB304" s="146"/>
      <c r="FC304" s="146"/>
      <c r="FD304" s="146"/>
      <c r="FE304" s="146"/>
      <c r="FF304" s="146"/>
      <c r="FG304" s="146"/>
      <c r="FH304" s="146"/>
      <c r="FI304" s="146"/>
      <c r="FJ304" s="146"/>
      <c r="FK304" s="146"/>
      <c r="FL304" s="146"/>
      <c r="FM304" s="146"/>
      <c r="FN304" s="146"/>
      <c r="FO304" s="146"/>
      <c r="FP304" s="146"/>
      <c r="FQ304" s="146"/>
      <c r="FR304" s="146"/>
      <c r="FS304" s="146"/>
      <c r="FT304" s="146"/>
      <c r="FU304" s="146"/>
      <c r="FV304" s="146"/>
      <c r="FW304" s="146"/>
      <c r="FX304" s="146"/>
      <c r="FY304" s="146"/>
      <c r="FZ304" s="146"/>
      <c r="GA304" s="146"/>
      <c r="GB304" s="146"/>
      <c r="GC304" s="146"/>
      <c r="GD304" s="146"/>
      <c r="GE304" s="146"/>
      <c r="GF304" s="146"/>
      <c r="GG304" s="146"/>
      <c r="GH304" s="146"/>
      <c r="GI304" s="146"/>
      <c r="GJ304" s="146"/>
      <c r="GK304" s="146"/>
      <c r="GL304" s="146"/>
      <c r="GM304" s="146"/>
      <c r="GN304" s="146"/>
      <c r="GO304" s="146"/>
      <c r="GP304" s="146"/>
      <c r="GQ304" s="146"/>
      <c r="GR304" s="146"/>
      <c r="GS304" s="146"/>
      <c r="GT304" s="146"/>
      <c r="GU304" s="146"/>
      <c r="GV304" s="146"/>
      <c r="GW304" s="146"/>
      <c r="GX304" s="146"/>
      <c r="GY304" s="146"/>
      <c r="GZ304" s="146"/>
      <c r="HA304" s="146"/>
      <c r="HB304" s="146"/>
      <c r="HC304" s="146"/>
      <c r="HD304" s="146"/>
      <c r="HE304" s="146"/>
      <c r="HF304" s="146"/>
      <c r="HG304" s="146"/>
      <c r="HH304" s="146"/>
      <c r="HI304" s="146"/>
      <c r="HJ304" s="146"/>
      <c r="HK304" s="146"/>
      <c r="HL304" s="146"/>
      <c r="HM304" s="146"/>
      <c r="HN304" s="146"/>
      <c r="HO304" s="146"/>
      <c r="HP304" s="146"/>
      <c r="HQ304" s="146"/>
      <c r="HR304" s="146"/>
      <c r="HS304" s="146"/>
      <c r="HT304" s="146"/>
      <c r="HU304" s="146"/>
      <c r="HV304" s="146"/>
      <c r="HW304" s="146"/>
      <c r="HX304" s="146"/>
      <c r="HY304" s="146"/>
      <c r="HZ304" s="146"/>
      <c r="IA304" s="146"/>
      <c r="IB304" s="146"/>
      <c r="IC304" s="146"/>
      <c r="ID304" s="146"/>
      <c r="IE304" s="146"/>
      <c r="IF304" s="146"/>
      <c r="IG304" s="146"/>
      <c r="IH304" s="146"/>
      <c r="II304" s="146"/>
    </row>
    <row r="305" spans="1:243" s="21" customFormat="1" ht="15" x14ac:dyDescent="0.25">
      <c r="A305" s="6"/>
      <c r="B305" s="143" t="s">
        <v>266</v>
      </c>
      <c r="C305" s="214"/>
      <c r="D305" s="214"/>
      <c r="E305" s="214"/>
      <c r="F305" s="214"/>
      <c r="G305" s="214"/>
      <c r="H305" s="214"/>
      <c r="I305" s="215"/>
      <c r="J305" s="215"/>
      <c r="K305" s="215"/>
      <c r="L305" s="215"/>
      <c r="M305" s="215"/>
      <c r="N305" s="215"/>
      <c r="O305"/>
      <c r="P305"/>
      <c r="Q305" s="2"/>
      <c r="R305" s="2"/>
      <c r="S305"/>
      <c r="T305"/>
      <c r="U305"/>
      <c r="V305"/>
      <c r="W305"/>
      <c r="X305"/>
      <c r="Y305"/>
      <c r="Z305"/>
      <c r="AA305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  <c r="DL305" s="7"/>
      <c r="DM305" s="7"/>
      <c r="DN305" s="7"/>
      <c r="DO305" s="7"/>
      <c r="DP305" s="7"/>
      <c r="DQ305" s="7"/>
      <c r="DR305" s="7"/>
      <c r="DS305" s="7"/>
      <c r="DT305" s="7"/>
      <c r="DU305" s="7"/>
      <c r="DV305" s="7"/>
      <c r="DW305" s="7"/>
      <c r="DX305" s="7"/>
      <c r="DY305" s="7"/>
      <c r="DZ305" s="7"/>
      <c r="EA305" s="7"/>
      <c r="EB305" s="7"/>
      <c r="EC305" s="7"/>
      <c r="ED305" s="7"/>
      <c r="EE305" s="7"/>
      <c r="EF305" s="7"/>
      <c r="EG305" s="7"/>
      <c r="EH305" s="7"/>
      <c r="EI305" s="7"/>
      <c r="EJ305" s="7"/>
      <c r="EK305" s="7"/>
      <c r="EL305" s="7"/>
      <c r="EM305" s="7"/>
      <c r="EN305" s="7"/>
      <c r="EO305" s="7"/>
      <c r="EP305" s="7"/>
      <c r="EQ305" s="7"/>
      <c r="ER305" s="7"/>
      <c r="ES305" s="7"/>
      <c r="ET305" s="7"/>
      <c r="EU305" s="7"/>
      <c r="EV305" s="7"/>
      <c r="EW305" s="7"/>
      <c r="EX305" s="7"/>
      <c r="EY305" s="7"/>
      <c r="EZ305" s="7"/>
      <c r="FA305" s="7"/>
      <c r="FB305" s="7"/>
      <c r="FC305" s="7"/>
      <c r="FD305" s="7"/>
      <c r="FE305" s="7"/>
      <c r="FF305" s="7"/>
      <c r="FG305" s="7"/>
      <c r="FH305" s="7"/>
      <c r="FI305" s="7"/>
      <c r="FJ305" s="7"/>
      <c r="FK305" s="7"/>
      <c r="FL305" s="7"/>
      <c r="FM305" s="7"/>
      <c r="FN305" s="7"/>
      <c r="FO305" s="7"/>
      <c r="FP305" s="7"/>
      <c r="FQ305" s="7"/>
      <c r="FR305" s="7"/>
      <c r="FS305" s="7"/>
      <c r="FT305" s="7"/>
      <c r="FU305" s="7"/>
      <c r="FV305" s="7"/>
      <c r="FW305" s="7"/>
      <c r="FX305" s="7"/>
      <c r="FY305" s="7"/>
      <c r="FZ305" s="7"/>
      <c r="GA305" s="7"/>
      <c r="GB305" s="7"/>
      <c r="GC305" s="7"/>
      <c r="GD305" s="7"/>
      <c r="GE305" s="7"/>
      <c r="GF305" s="7"/>
      <c r="GG305" s="7"/>
      <c r="GH305" s="7"/>
      <c r="GI305" s="7"/>
      <c r="GJ305" s="7"/>
      <c r="GK305" s="7"/>
      <c r="GL305" s="7"/>
      <c r="GM305" s="7"/>
      <c r="GN305" s="7"/>
      <c r="GO305" s="7"/>
      <c r="GP305" s="7"/>
      <c r="GQ305" s="7"/>
      <c r="GR305" s="7"/>
      <c r="GS305" s="7"/>
      <c r="GT305" s="7"/>
      <c r="GU305" s="7"/>
      <c r="GV305" s="7"/>
      <c r="GW305" s="7"/>
      <c r="GX305" s="7"/>
      <c r="GY305" s="7"/>
      <c r="GZ305" s="7"/>
      <c r="HA305" s="7"/>
      <c r="HB305" s="7"/>
      <c r="HC305" s="7"/>
      <c r="HD305" s="7"/>
      <c r="HE305" s="7"/>
      <c r="HF305" s="7"/>
      <c r="HG305" s="7"/>
      <c r="HH305" s="7"/>
      <c r="HI305" s="7"/>
      <c r="HJ305" s="7"/>
      <c r="HK305" s="7"/>
      <c r="HL305" s="7"/>
      <c r="HM305" s="7"/>
      <c r="HN305" s="7"/>
      <c r="HO305" s="7"/>
      <c r="HP305" s="7"/>
      <c r="HQ305" s="7"/>
      <c r="HR305" s="7"/>
      <c r="HS305" s="7"/>
      <c r="HT305" s="7"/>
      <c r="HU305" s="7"/>
      <c r="HV305" s="7"/>
      <c r="HW305" s="7"/>
      <c r="HX305" s="7" t="s">
        <v>5</v>
      </c>
      <c r="HY305" s="7" t="s">
        <v>5</v>
      </c>
      <c r="HZ305" s="7" t="s">
        <v>5</v>
      </c>
      <c r="IA305" s="7" t="s">
        <v>5</v>
      </c>
      <c r="IB305" s="7" t="s">
        <v>5</v>
      </c>
      <c r="IC305" s="7" t="s">
        <v>5</v>
      </c>
      <c r="ID305" s="7" t="s">
        <v>5</v>
      </c>
      <c r="IE305" s="7" t="s">
        <v>5</v>
      </c>
      <c r="IF305" s="7" t="s">
        <v>5</v>
      </c>
      <c r="IG305" s="7" t="s">
        <v>5</v>
      </c>
      <c r="IH305" s="7" t="s">
        <v>5</v>
      </c>
      <c r="II305" s="7" t="s">
        <v>5</v>
      </c>
    </row>
    <row r="306" spans="1:243" s="144" customFormat="1" ht="16.5" customHeight="1" x14ac:dyDescent="0.25">
      <c r="A306" s="11"/>
      <c r="C306" s="211" t="s">
        <v>265</v>
      </c>
      <c r="D306" s="211"/>
      <c r="E306" s="211"/>
      <c r="F306" s="211"/>
      <c r="G306" s="211"/>
      <c r="H306" s="211"/>
      <c r="I306" s="211"/>
      <c r="J306" s="211"/>
      <c r="K306" s="211"/>
      <c r="L306" s="211"/>
      <c r="M306" s="211"/>
      <c r="N306" s="211"/>
      <c r="Q306" s="145"/>
      <c r="R306" s="145"/>
      <c r="AB306" s="146"/>
      <c r="AC306" s="146"/>
      <c r="AD306" s="146"/>
      <c r="AE306" s="146"/>
      <c r="AF306" s="146"/>
      <c r="AG306" s="146"/>
      <c r="AH306" s="146"/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  <c r="BI306" s="146"/>
      <c r="BJ306" s="146"/>
      <c r="BK306" s="146"/>
      <c r="BL306" s="146"/>
      <c r="BM306" s="146"/>
      <c r="BN306" s="146"/>
      <c r="BO306" s="146"/>
      <c r="BP306" s="146"/>
      <c r="BQ306" s="146"/>
      <c r="BR306" s="146"/>
      <c r="BS306" s="146"/>
      <c r="BT306" s="146"/>
      <c r="BU306" s="146"/>
      <c r="BV306" s="146"/>
      <c r="BW306" s="146"/>
      <c r="BX306" s="146"/>
      <c r="BY306" s="146"/>
      <c r="BZ306" s="146"/>
      <c r="CA306" s="146"/>
      <c r="CB306" s="146"/>
      <c r="CC306" s="146"/>
      <c r="CD306" s="146"/>
      <c r="CE306" s="146"/>
      <c r="CF306" s="146"/>
      <c r="CG306" s="146"/>
      <c r="CH306" s="146"/>
      <c r="CI306" s="146"/>
      <c r="CJ306" s="146"/>
      <c r="CK306" s="146"/>
      <c r="CL306" s="146"/>
      <c r="CM306" s="146"/>
      <c r="CN306" s="146"/>
      <c r="CO306" s="146"/>
      <c r="CP306" s="146"/>
      <c r="CQ306" s="146"/>
      <c r="CR306" s="146"/>
      <c r="CS306" s="146"/>
      <c r="CT306" s="146"/>
      <c r="CU306" s="146"/>
      <c r="CV306" s="146"/>
      <c r="CW306" s="146"/>
      <c r="CX306" s="146"/>
      <c r="CY306" s="146"/>
      <c r="CZ306" s="146"/>
      <c r="DA306" s="146"/>
      <c r="DB306" s="146"/>
      <c r="DC306" s="146"/>
      <c r="DD306" s="146"/>
      <c r="DE306" s="146"/>
      <c r="DF306" s="146"/>
      <c r="DG306" s="146"/>
      <c r="DH306" s="146"/>
      <c r="DI306" s="146"/>
      <c r="DJ306" s="146"/>
      <c r="DK306" s="146"/>
      <c r="DL306" s="146"/>
      <c r="DM306" s="146"/>
      <c r="DN306" s="146"/>
      <c r="DO306" s="146"/>
      <c r="DP306" s="146"/>
      <c r="DQ306" s="146"/>
      <c r="DR306" s="146"/>
      <c r="DS306" s="146"/>
      <c r="DT306" s="146"/>
      <c r="DU306" s="146"/>
      <c r="DV306" s="146"/>
      <c r="DW306" s="146"/>
      <c r="DX306" s="146"/>
      <c r="DY306" s="146"/>
      <c r="DZ306" s="146"/>
      <c r="EA306" s="146"/>
      <c r="EB306" s="146"/>
      <c r="EC306" s="146"/>
      <c r="ED306" s="146"/>
      <c r="EE306" s="146"/>
      <c r="EF306" s="146"/>
      <c r="EG306" s="146"/>
      <c r="EH306" s="146"/>
      <c r="EI306" s="146"/>
      <c r="EJ306" s="146"/>
      <c r="EK306" s="146"/>
      <c r="EL306" s="146"/>
      <c r="EM306" s="146"/>
      <c r="EN306" s="146"/>
      <c r="EO306" s="146"/>
      <c r="EP306" s="146"/>
      <c r="EQ306" s="146"/>
      <c r="ER306" s="146"/>
      <c r="ES306" s="146"/>
      <c r="ET306" s="146"/>
      <c r="EU306" s="146"/>
      <c r="EV306" s="146"/>
      <c r="EW306" s="146"/>
      <c r="EX306" s="146"/>
      <c r="EY306" s="146"/>
      <c r="EZ306" s="146"/>
      <c r="FA306" s="146"/>
      <c r="FB306" s="146"/>
      <c r="FC306" s="146"/>
      <c r="FD306" s="146"/>
      <c r="FE306" s="146"/>
      <c r="FF306" s="146"/>
      <c r="FG306" s="146"/>
      <c r="FH306" s="146"/>
      <c r="FI306" s="146"/>
      <c r="FJ306" s="146"/>
      <c r="FK306" s="146"/>
      <c r="FL306" s="146"/>
      <c r="FM306" s="146"/>
      <c r="FN306" s="146"/>
      <c r="FO306" s="146"/>
      <c r="FP306" s="146"/>
      <c r="FQ306" s="146"/>
      <c r="FR306" s="146"/>
      <c r="FS306" s="146"/>
      <c r="FT306" s="146"/>
      <c r="FU306" s="146"/>
      <c r="FV306" s="146"/>
      <c r="FW306" s="146"/>
      <c r="FX306" s="146"/>
      <c r="FY306" s="146"/>
      <c r="FZ306" s="146"/>
      <c r="GA306" s="146"/>
      <c r="GB306" s="146"/>
      <c r="GC306" s="146"/>
      <c r="GD306" s="146"/>
      <c r="GE306" s="146"/>
      <c r="GF306" s="146"/>
      <c r="GG306" s="146"/>
      <c r="GH306" s="146"/>
      <c r="GI306" s="146"/>
      <c r="GJ306" s="146"/>
      <c r="GK306" s="146"/>
      <c r="GL306" s="146"/>
      <c r="GM306" s="146"/>
      <c r="GN306" s="146"/>
      <c r="GO306" s="146"/>
      <c r="GP306" s="146"/>
      <c r="GQ306" s="146"/>
      <c r="GR306" s="146"/>
      <c r="GS306" s="146"/>
      <c r="GT306" s="146"/>
      <c r="GU306" s="146"/>
      <c r="GV306" s="146"/>
      <c r="GW306" s="146"/>
      <c r="GX306" s="146"/>
      <c r="GY306" s="146"/>
      <c r="GZ306" s="146"/>
      <c r="HA306" s="146"/>
      <c r="HB306" s="146"/>
      <c r="HC306" s="146"/>
      <c r="HD306" s="146"/>
      <c r="HE306" s="146"/>
      <c r="HF306" s="146"/>
      <c r="HG306" s="146"/>
      <c r="HH306" s="146"/>
      <c r="HI306" s="146"/>
      <c r="HJ306" s="146"/>
      <c r="HK306" s="146"/>
      <c r="HL306" s="146"/>
      <c r="HM306" s="146"/>
      <c r="HN306" s="146"/>
      <c r="HO306" s="146"/>
      <c r="HP306" s="146"/>
      <c r="HQ306" s="146"/>
      <c r="HR306" s="146"/>
      <c r="HS306" s="146"/>
      <c r="HT306" s="146"/>
      <c r="HU306" s="146"/>
      <c r="HV306" s="146"/>
      <c r="HW306" s="146"/>
      <c r="HX306" s="146"/>
      <c r="HY306" s="146"/>
      <c r="HZ306" s="146"/>
      <c r="IA306" s="146"/>
      <c r="IB306" s="146"/>
      <c r="IC306" s="146"/>
      <c r="ID306" s="146"/>
      <c r="IE306" s="146"/>
      <c r="IF306" s="146"/>
      <c r="IG306" s="146"/>
      <c r="IH306" s="146"/>
      <c r="II306" s="146"/>
    </row>
    <row r="307" spans="1:243" customFormat="1" ht="13.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1:243" customFormat="1" ht="27" customHeight="1" x14ac:dyDescent="0.25">
      <c r="A308" s="212" t="s">
        <v>267</v>
      </c>
      <c r="B308" s="213"/>
      <c r="C308" s="213"/>
      <c r="D308" s="213"/>
      <c r="E308" s="213"/>
      <c r="F308" s="213"/>
      <c r="G308" s="213"/>
      <c r="H308" s="213"/>
      <c r="I308" s="213"/>
      <c r="J308" s="213"/>
      <c r="K308" s="213"/>
      <c r="L308" s="213"/>
      <c r="M308" s="213"/>
      <c r="N308" s="213"/>
      <c r="O308" s="213"/>
      <c r="P308" s="213"/>
    </row>
    <row r="309" spans="1:243" customFormat="1" ht="16.5" customHeight="1" x14ac:dyDescent="0.25">
      <c r="A309" s="212" t="s">
        <v>268</v>
      </c>
      <c r="B309" s="212"/>
      <c r="C309" s="212"/>
      <c r="D309" s="212"/>
      <c r="E309" s="212"/>
      <c r="F309" s="212"/>
      <c r="G309" s="212"/>
      <c r="H309" s="212"/>
      <c r="I309" s="212"/>
      <c r="J309" s="212"/>
      <c r="K309" s="212"/>
      <c r="L309" s="212"/>
      <c r="M309" s="212"/>
      <c r="N309" s="212"/>
      <c r="O309" s="212"/>
      <c r="P309" s="212"/>
    </row>
    <row r="310" spans="1:243" customFormat="1" ht="14.25" customHeight="1" x14ac:dyDescent="0.25">
      <c r="A310" s="212" t="s">
        <v>269</v>
      </c>
      <c r="B310" s="212"/>
      <c r="C310" s="212"/>
      <c r="D310" s="212"/>
      <c r="E310" s="212"/>
      <c r="F310" s="212"/>
      <c r="G310" s="212"/>
      <c r="H310" s="212"/>
      <c r="I310" s="212"/>
      <c r="J310" s="212"/>
      <c r="K310" s="212"/>
      <c r="L310" s="212"/>
      <c r="M310" s="212"/>
      <c r="N310" s="212"/>
      <c r="O310" s="212"/>
      <c r="P310" s="212"/>
    </row>
    <row r="312" spans="1:243" customFormat="1" ht="15" x14ac:dyDescent="0.25">
      <c r="A312" s="4"/>
    </row>
    <row r="313" spans="1:243" customFormat="1" ht="15" x14ac:dyDescent="0.25">
      <c r="A313" s="4"/>
    </row>
    <row r="314" spans="1:243" customFormat="1" ht="15" x14ac:dyDescent="0.25">
      <c r="A314" s="4"/>
    </row>
    <row r="315" spans="1:243" customFormat="1" ht="15" x14ac:dyDescent="0.25">
      <c r="A315" s="4"/>
    </row>
    <row r="316" spans="1:243" customFormat="1" ht="15" x14ac:dyDescent="0.25">
      <c r="A316" s="4"/>
    </row>
    <row r="317" spans="1:243" customFormat="1" ht="15" x14ac:dyDescent="0.25">
      <c r="A317" s="4"/>
    </row>
    <row r="318" spans="1:243" customFormat="1" ht="15" x14ac:dyDescent="0.25">
      <c r="A318" s="4"/>
    </row>
    <row r="319" spans="1:243" customFormat="1" ht="15" x14ac:dyDescent="0.25">
      <c r="A319" s="4"/>
    </row>
    <row r="320" spans="1:243" customFormat="1" ht="15" x14ac:dyDescent="0.25">
      <c r="A320" s="4"/>
    </row>
    <row r="321" spans="1:1" customFormat="1" ht="15" x14ac:dyDescent="0.25">
      <c r="A321" s="4"/>
    </row>
    <row r="322" spans="1:1" customFormat="1" ht="15" x14ac:dyDescent="0.25">
      <c r="A322" s="4"/>
    </row>
    <row r="323" spans="1:1" customFormat="1" ht="15" x14ac:dyDescent="0.25">
      <c r="A323" s="4"/>
    </row>
    <row r="324" spans="1:1" customFormat="1" ht="15" x14ac:dyDescent="0.25">
      <c r="A324" s="4"/>
    </row>
    <row r="325" spans="1:1" customFormat="1" ht="15" x14ac:dyDescent="0.25">
      <c r="A325" s="4"/>
    </row>
    <row r="326" spans="1:1" customFormat="1" ht="15" x14ac:dyDescent="0.25">
      <c r="A326" s="4"/>
    </row>
    <row r="327" spans="1:1" customFormat="1" ht="15" x14ac:dyDescent="0.25">
      <c r="A327" s="4"/>
    </row>
    <row r="328" spans="1:1" customFormat="1" ht="15" x14ac:dyDescent="0.25">
      <c r="A328" s="4"/>
    </row>
    <row r="329" spans="1:1" customFormat="1" ht="15" x14ac:dyDescent="0.25">
      <c r="A329" s="4"/>
    </row>
    <row r="330" spans="1:1" customFormat="1" ht="15" x14ac:dyDescent="0.25">
      <c r="A330" s="4"/>
    </row>
    <row r="331" spans="1:1" customFormat="1" ht="15" x14ac:dyDescent="0.25">
      <c r="A331" s="4"/>
    </row>
    <row r="332" spans="1:1" customFormat="1" ht="15" x14ac:dyDescent="0.25">
      <c r="A332" s="4"/>
    </row>
    <row r="333" spans="1:1" customFormat="1" ht="15" x14ac:dyDescent="0.25">
      <c r="A333" s="4"/>
    </row>
    <row r="334" spans="1:1" customFormat="1" ht="15" x14ac:dyDescent="0.25">
      <c r="A334" s="4"/>
    </row>
    <row r="335" spans="1:1" customFormat="1" ht="15" x14ac:dyDescent="0.25">
      <c r="A335" s="4"/>
    </row>
    <row r="336" spans="1:1" customFormat="1" ht="15" x14ac:dyDescent="0.25">
      <c r="A336" s="4"/>
    </row>
    <row r="337" spans="1:1" customFormat="1" ht="15" x14ac:dyDescent="0.25">
      <c r="A337" s="4"/>
    </row>
    <row r="338" spans="1:1" customFormat="1" ht="15" x14ac:dyDescent="0.25">
      <c r="A338" s="4"/>
    </row>
    <row r="339" spans="1:1" customFormat="1" ht="15" x14ac:dyDescent="0.25">
      <c r="A339" s="4"/>
    </row>
    <row r="340" spans="1:1" customFormat="1" ht="15" x14ac:dyDescent="0.25">
      <c r="A340" s="4"/>
    </row>
    <row r="341" spans="1:1" customFormat="1" ht="15" x14ac:dyDescent="0.25">
      <c r="A341" s="4"/>
    </row>
    <row r="342" spans="1:1" customFormat="1" ht="15" x14ac:dyDescent="0.25">
      <c r="A342" s="4"/>
    </row>
    <row r="343" spans="1:1" customFormat="1" ht="15" x14ac:dyDescent="0.25">
      <c r="A343" s="4"/>
    </row>
    <row r="344" spans="1:1" customFormat="1" ht="15" x14ac:dyDescent="0.25">
      <c r="A344" s="4"/>
    </row>
  </sheetData>
  <mergeCells count="273">
    <mergeCell ref="A30:F30"/>
    <mergeCell ref="G30:P30"/>
    <mergeCell ref="A31:F31"/>
    <mergeCell ref="G31:P31"/>
    <mergeCell ref="A32:F32"/>
    <mergeCell ref="G32:P32"/>
    <mergeCell ref="A27:F27"/>
    <mergeCell ref="G27:P27"/>
    <mergeCell ref="A28:F28"/>
    <mergeCell ref="G28:P28"/>
    <mergeCell ref="A29:F29"/>
    <mergeCell ref="G29:P29"/>
    <mergeCell ref="A37:P37"/>
    <mergeCell ref="A39:P39"/>
    <mergeCell ref="A40:P40"/>
    <mergeCell ref="A41:P41"/>
    <mergeCell ref="A43:P43"/>
    <mergeCell ref="A33:F33"/>
    <mergeCell ref="G33:P33"/>
    <mergeCell ref="A34:F34"/>
    <mergeCell ref="G34:P34"/>
    <mergeCell ref="A36:P36"/>
    <mergeCell ref="A44:P44"/>
    <mergeCell ref="B46:F46"/>
    <mergeCell ref="B47:F47"/>
    <mergeCell ref="C49:F49"/>
    <mergeCell ref="A58:A60"/>
    <mergeCell ref="B58:B60"/>
    <mergeCell ref="C58:G60"/>
    <mergeCell ref="H58:H60"/>
    <mergeCell ref="I58:K59"/>
    <mergeCell ref="L58:P59"/>
    <mergeCell ref="C66:G66"/>
    <mergeCell ref="C67:G67"/>
    <mergeCell ref="C68:G68"/>
    <mergeCell ref="C69:G69"/>
    <mergeCell ref="C70:G70"/>
    <mergeCell ref="C61:G61"/>
    <mergeCell ref="A62:P62"/>
    <mergeCell ref="A63:P63"/>
    <mergeCell ref="C64:G64"/>
    <mergeCell ref="C65:G65"/>
    <mergeCell ref="C77:G77"/>
    <mergeCell ref="C78:G78"/>
    <mergeCell ref="C79:G79"/>
    <mergeCell ref="C80:G80"/>
    <mergeCell ref="C81:G81"/>
    <mergeCell ref="C71:G71"/>
    <mergeCell ref="C72:G72"/>
    <mergeCell ref="C73:G73"/>
    <mergeCell ref="C75:G75"/>
    <mergeCell ref="C76:P76"/>
    <mergeCell ref="C87:G87"/>
    <mergeCell ref="C88:G88"/>
    <mergeCell ref="C89:G89"/>
    <mergeCell ref="C90:G90"/>
    <mergeCell ref="C91:G91"/>
    <mergeCell ref="C82:G82"/>
    <mergeCell ref="C83:G83"/>
    <mergeCell ref="C84:G84"/>
    <mergeCell ref="C85:G85"/>
    <mergeCell ref="C86:G86"/>
    <mergeCell ref="C98:G98"/>
    <mergeCell ref="C99:P99"/>
    <mergeCell ref="C100:G100"/>
    <mergeCell ref="C101:G101"/>
    <mergeCell ref="C102:G102"/>
    <mergeCell ref="C92:G92"/>
    <mergeCell ref="C93:G93"/>
    <mergeCell ref="C94:G94"/>
    <mergeCell ref="C95:G95"/>
    <mergeCell ref="A97:P97"/>
    <mergeCell ref="C108:G108"/>
    <mergeCell ref="C109:G109"/>
    <mergeCell ref="C110:G110"/>
    <mergeCell ref="C111:G111"/>
    <mergeCell ref="C112:G112"/>
    <mergeCell ref="C103:G103"/>
    <mergeCell ref="C104:G104"/>
    <mergeCell ref="C105:G105"/>
    <mergeCell ref="C106:G106"/>
    <mergeCell ref="C107:G107"/>
    <mergeCell ref="C118:G118"/>
    <mergeCell ref="C119:G119"/>
    <mergeCell ref="C120:G120"/>
    <mergeCell ref="C121:G121"/>
    <mergeCell ref="C123:G123"/>
    <mergeCell ref="C113:G113"/>
    <mergeCell ref="C114:G114"/>
    <mergeCell ref="C115:G115"/>
    <mergeCell ref="C116:G116"/>
    <mergeCell ref="C117:G117"/>
    <mergeCell ref="C130:G130"/>
    <mergeCell ref="C131:G131"/>
    <mergeCell ref="C132:G132"/>
    <mergeCell ref="C133:G133"/>
    <mergeCell ref="C134:G134"/>
    <mergeCell ref="C124:G124"/>
    <mergeCell ref="C126:G126"/>
    <mergeCell ref="C127:G127"/>
    <mergeCell ref="C128:G128"/>
    <mergeCell ref="C129:G129"/>
    <mergeCell ref="C140:G140"/>
    <mergeCell ref="C142:G142"/>
    <mergeCell ref="C143:G143"/>
    <mergeCell ref="C145:G145"/>
    <mergeCell ref="C146:G146"/>
    <mergeCell ref="C135:G135"/>
    <mergeCell ref="C136:G136"/>
    <mergeCell ref="C137:G137"/>
    <mergeCell ref="C138:G138"/>
    <mergeCell ref="C139:G139"/>
    <mergeCell ref="C152:G152"/>
    <mergeCell ref="C153:G153"/>
    <mergeCell ref="C154:G154"/>
    <mergeCell ref="C155:G155"/>
    <mergeCell ref="C156:G156"/>
    <mergeCell ref="C147:G147"/>
    <mergeCell ref="C148:G148"/>
    <mergeCell ref="C149:G149"/>
    <mergeCell ref="C150:G150"/>
    <mergeCell ref="C151:G151"/>
    <mergeCell ref="C162:G162"/>
    <mergeCell ref="C163:G163"/>
    <mergeCell ref="C164:G164"/>
    <mergeCell ref="C165:G165"/>
    <mergeCell ref="C167:G167"/>
    <mergeCell ref="C157:G157"/>
    <mergeCell ref="C158:G158"/>
    <mergeCell ref="C159:G159"/>
    <mergeCell ref="C160:G160"/>
    <mergeCell ref="C161:G161"/>
    <mergeCell ref="C174:G174"/>
    <mergeCell ref="C175:G175"/>
    <mergeCell ref="C176:G176"/>
    <mergeCell ref="C177:G177"/>
    <mergeCell ref="C178:G178"/>
    <mergeCell ref="C168:G168"/>
    <mergeCell ref="C170:G170"/>
    <mergeCell ref="C171:G171"/>
    <mergeCell ref="C172:G172"/>
    <mergeCell ref="C173:G173"/>
    <mergeCell ref="C185:G185"/>
    <mergeCell ref="A187:P187"/>
    <mergeCell ref="C188:G188"/>
    <mergeCell ref="C189:G189"/>
    <mergeCell ref="C190:G190"/>
    <mergeCell ref="C179:G179"/>
    <mergeCell ref="C180:G180"/>
    <mergeCell ref="C181:G181"/>
    <mergeCell ref="C182:G182"/>
    <mergeCell ref="C184:G184"/>
    <mergeCell ref="C196:G196"/>
    <mergeCell ref="C197:G197"/>
    <mergeCell ref="C198:G198"/>
    <mergeCell ref="C199:G199"/>
    <mergeCell ref="C200:G200"/>
    <mergeCell ref="C191:G191"/>
    <mergeCell ref="C192:G192"/>
    <mergeCell ref="C193:G193"/>
    <mergeCell ref="C194:G194"/>
    <mergeCell ref="C195:G195"/>
    <mergeCell ref="C206:G206"/>
    <mergeCell ref="C207:G207"/>
    <mergeCell ref="C208:G208"/>
    <mergeCell ref="C209:G209"/>
    <mergeCell ref="C211:G211"/>
    <mergeCell ref="C201:G201"/>
    <mergeCell ref="C202:G202"/>
    <mergeCell ref="C203:G203"/>
    <mergeCell ref="C204:G204"/>
    <mergeCell ref="C205:G205"/>
    <mergeCell ref="C218:G218"/>
    <mergeCell ref="C219:G219"/>
    <mergeCell ref="C220:G220"/>
    <mergeCell ref="C221:G221"/>
    <mergeCell ref="A223:P223"/>
    <mergeCell ref="C212:G212"/>
    <mergeCell ref="C214:G214"/>
    <mergeCell ref="C215:G215"/>
    <mergeCell ref="C216:G216"/>
    <mergeCell ref="C217:G217"/>
    <mergeCell ref="C229:G229"/>
    <mergeCell ref="C230:G230"/>
    <mergeCell ref="C231:G231"/>
    <mergeCell ref="C233:G233"/>
    <mergeCell ref="C234:G234"/>
    <mergeCell ref="C224:G224"/>
    <mergeCell ref="C225:G225"/>
    <mergeCell ref="C226:G226"/>
    <mergeCell ref="C227:G227"/>
    <mergeCell ref="C228:G228"/>
    <mergeCell ref="C243:G243"/>
    <mergeCell ref="C244:G244"/>
    <mergeCell ref="C247:O247"/>
    <mergeCell ref="C248:O248"/>
    <mergeCell ref="C249:O249"/>
    <mergeCell ref="A236:P236"/>
    <mergeCell ref="C237:G237"/>
    <mergeCell ref="C238:G238"/>
    <mergeCell ref="C240:G240"/>
    <mergeCell ref="C241:G241"/>
    <mergeCell ref="C255:O255"/>
    <mergeCell ref="C256:O256"/>
    <mergeCell ref="C257:O257"/>
    <mergeCell ref="C258:O258"/>
    <mergeCell ref="C259:O259"/>
    <mergeCell ref="C250:O250"/>
    <mergeCell ref="C251:O251"/>
    <mergeCell ref="C252:O252"/>
    <mergeCell ref="C253:O253"/>
    <mergeCell ref="C254:O254"/>
    <mergeCell ref="C265:O265"/>
    <mergeCell ref="C266:O266"/>
    <mergeCell ref="C267:O267"/>
    <mergeCell ref="C268:O268"/>
    <mergeCell ref="C269:O269"/>
    <mergeCell ref="C260:O260"/>
    <mergeCell ref="C261:O261"/>
    <mergeCell ref="C262:O262"/>
    <mergeCell ref="C263:O263"/>
    <mergeCell ref="C264:O264"/>
    <mergeCell ref="C276:O276"/>
    <mergeCell ref="C277:O277"/>
    <mergeCell ref="C278:O278"/>
    <mergeCell ref="C279:O279"/>
    <mergeCell ref="C280:O280"/>
    <mergeCell ref="C270:O270"/>
    <mergeCell ref="C271:J271"/>
    <mergeCell ref="C272:J272"/>
    <mergeCell ref="C274:O274"/>
    <mergeCell ref="C275:O275"/>
    <mergeCell ref="C286:O286"/>
    <mergeCell ref="C287:O287"/>
    <mergeCell ref="C288:O288"/>
    <mergeCell ref="C289:O289"/>
    <mergeCell ref="C290:O290"/>
    <mergeCell ref="C281:O281"/>
    <mergeCell ref="C282:O282"/>
    <mergeCell ref="C283:O283"/>
    <mergeCell ref="C284:O284"/>
    <mergeCell ref="C285:O285"/>
    <mergeCell ref="C296:O296"/>
    <mergeCell ref="C297:O297"/>
    <mergeCell ref="C298:O298"/>
    <mergeCell ref="C299:J299"/>
    <mergeCell ref="C300:J300"/>
    <mergeCell ref="C291:O291"/>
    <mergeCell ref="C292:O292"/>
    <mergeCell ref="C293:O293"/>
    <mergeCell ref="C294:O294"/>
    <mergeCell ref="C295:O295"/>
    <mergeCell ref="C306:N306"/>
    <mergeCell ref="A308:P308"/>
    <mergeCell ref="A309:P309"/>
    <mergeCell ref="A310:P310"/>
    <mergeCell ref="C303:H303"/>
    <mergeCell ref="I303:N303"/>
    <mergeCell ref="C304:N304"/>
    <mergeCell ref="C305:H305"/>
    <mergeCell ref="I305:N305"/>
    <mergeCell ref="E15:L15"/>
    <mergeCell ref="A18:N18"/>
    <mergeCell ref="M22:P22"/>
    <mergeCell ref="K1:N1"/>
    <mergeCell ref="A2:N2"/>
    <mergeCell ref="A3:A4"/>
    <mergeCell ref="B3:B4"/>
    <mergeCell ref="C3:C4"/>
    <mergeCell ref="D3:D4"/>
    <mergeCell ref="E3:H3"/>
    <mergeCell ref="I3:K3"/>
    <mergeCell ref="L3:N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  <rowBreaks count="1" manualBreakCount="1">
    <brk id="57" max="3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горбаня,20 основание под плитку</vt:lpstr>
      <vt:lpstr>'горбаня,20 основание под плитку'!Заголовки_для_печати</vt:lpstr>
      <vt:lpstr>'горбаня,20 основание под плитку'!Область_печати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1</cp:lastModifiedBy>
  <cp:lastPrinted>2023-09-28T14:49:23Z</cp:lastPrinted>
  <dcterms:created xsi:type="dcterms:W3CDTF">2020-09-30T08:50:27Z</dcterms:created>
  <dcterms:modified xsi:type="dcterms:W3CDTF">2025-08-13T09:25:00Z</dcterms:modified>
</cp:coreProperties>
</file>