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5" i="1" l="1"/>
  <c r="I15" i="1" s="1"/>
  <c r="H12" i="1"/>
  <c r="I12" i="1" s="1"/>
  <c r="H13" i="1"/>
  <c r="I13" i="1" s="1"/>
  <c r="H14" i="1"/>
  <c r="I14" i="1" s="1"/>
  <c r="H11" i="1" l="1"/>
  <c r="I11" i="1" s="1"/>
  <c r="C16" i="1" l="1"/>
  <c r="I16" i="1" l="1"/>
</calcChain>
</file>

<file path=xl/sharedStrings.xml><?xml version="1.0" encoding="utf-8"?>
<sst xmlns="http://schemas.openxmlformats.org/spreadsheetml/2006/main" count="30" uniqueCount="25">
  <si>
    <r>
      <t>Метод обоснования:</t>
    </r>
    <r>
      <rPr>
        <sz val="12"/>
        <color theme="1"/>
        <rFont val="Times New Roman"/>
        <family val="1"/>
        <charset val="204"/>
      </rPr>
      <t xml:space="preserve"> сопоставимых рыночных цен (анализа рынка)</t>
    </r>
  </si>
  <si>
    <t xml:space="preserve">В качестве источников ценовой информации использовались коммерческие предложения поставщиков продукции. </t>
  </si>
  <si>
    <t>Закупка</t>
  </si>
  <si>
    <t>№ п/п</t>
  </si>
  <si>
    <t>Наименование товара, услуги</t>
  </si>
  <si>
    <t>Количество</t>
  </si>
  <si>
    <t>Ед. измерения</t>
  </si>
  <si>
    <t>Цена за единицу на торги (мин)</t>
  </si>
  <si>
    <t>Расчет-обоснование начальной (максимальной) цены договора</t>
  </si>
  <si>
    <t>Определение НМЦД</t>
  </si>
  <si>
    <r>
      <rPr>
        <b/>
        <sz val="12"/>
        <color theme="1"/>
        <rFont val="Times New Roman"/>
        <family val="1"/>
        <charset val="204"/>
      </rPr>
      <t>Обоснование:</t>
    </r>
    <r>
      <rPr>
        <sz val="12"/>
        <color theme="1"/>
        <rFont val="Times New Roman"/>
        <family val="1"/>
        <charset val="204"/>
      </rPr>
      <t xml:space="preserve"> В целях экономии собственных средств заказчика начальной (максимальной) ценой договора принята минимальная цена, указанная в коммерческих предложениях Поставщиков.     </t>
    </r>
  </si>
  <si>
    <t>Данные о ценовой информации и результаты расчета начальной цены приведены в таблице:</t>
  </si>
  <si>
    <t>ИТОГО</t>
  </si>
  <si>
    <t>Источники информации и цена за единицу, руб. (с НДС 20 %)</t>
  </si>
  <si>
    <t xml:space="preserve">Коммерческое предложение  №1 </t>
  </si>
  <si>
    <t xml:space="preserve">Коммерческое предложение  №2 </t>
  </si>
  <si>
    <t>НМЦД контракта с учетом округления цены за единицу (руб.) с НДС 20 %</t>
  </si>
  <si>
    <t>Цена договора сформирована с учетом расходов на погрузку, перевозку, выгрузку товара в месте поставки, страхование, уплату таможенных пошлин, налогов (в том числе НДС) и других обязательных платежей</t>
  </si>
  <si>
    <t>на поставку инертных материалов</t>
  </si>
  <si>
    <t>Тонна;^метрическая тонна (1000 кг)</t>
  </si>
  <si>
    <t>Коммерческое предложение  №3</t>
  </si>
  <si>
    <t xml:space="preserve">щебень фракции 4-16 мм
Объект: ремонт автомобильной дороги Белоярск - Заринск км 65+900 - км 76+198
</t>
  </si>
  <si>
    <t xml:space="preserve">Песок дробленый
Объект: ремонт автомобильной дороги Белоярск - Заринск км 65+900 - км 76+198
</t>
  </si>
  <si>
    <t xml:space="preserve">щебень фракции 4-8 мм
Объект: ремонт автомобильной дороги Белоярск - Заринск км 65+900 - км 76+198
</t>
  </si>
  <si>
    <t xml:space="preserve">Щебеночно-песчаная смесь индивидуального зернового состава для устройства покрытия
Объект: ремонт автомобильной дороги Троицкое - Целинное км 50+000 - км 61+200 и км 65+170 - км 66+170 в Целинном районе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</si>
</sst>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i/>
      <sz val="22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" fontId="6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9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Alignment="1"/>
    <xf numFmtId="0" fontId="6" fillId="0" borderId="0" xfId="0" applyFont="1" applyAlignment="1"/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1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topLeftCell="A11" zoomScaleNormal="100" workbookViewId="0">
      <selection activeCell="E14" sqref="E14"/>
    </sheetView>
  </sheetViews>
  <sheetFormatPr defaultRowHeight="15" x14ac:dyDescent="0.25"/>
  <cols>
    <col min="1" max="1" width="8.28515625" style="16" customWidth="1"/>
    <col min="2" max="2" width="40" style="9" customWidth="1"/>
    <col min="3" max="3" width="14" style="4" customWidth="1"/>
    <col min="4" max="4" width="11.42578125" style="4" customWidth="1"/>
    <col min="5" max="5" width="15" style="13" customWidth="1"/>
    <col min="6" max="7" width="15.7109375" style="13" customWidth="1"/>
    <col min="8" max="9" width="16.85546875" style="4" customWidth="1"/>
  </cols>
  <sheetData>
    <row r="1" spans="1:9" ht="43.5" customHeight="1" x14ac:dyDescent="0.45">
      <c r="A1" s="29" t="s">
        <v>8</v>
      </c>
      <c r="B1" s="29"/>
      <c r="C1" s="29"/>
      <c r="D1" s="29"/>
      <c r="E1" s="29"/>
      <c r="F1" s="29"/>
      <c r="G1" s="29"/>
      <c r="H1" s="29"/>
      <c r="I1" s="29"/>
    </row>
    <row r="2" spans="1:9" ht="18.75" x14ac:dyDescent="0.3">
      <c r="A2" s="30" t="s">
        <v>18</v>
      </c>
      <c r="B2" s="30"/>
      <c r="C2" s="30"/>
      <c r="D2" s="30"/>
      <c r="E2" s="30"/>
      <c r="F2" s="30"/>
      <c r="G2" s="30"/>
      <c r="H2" s="30"/>
      <c r="I2" s="30"/>
    </row>
    <row r="3" spans="1:9" ht="19.5" x14ac:dyDescent="0.35">
      <c r="A3" s="15"/>
      <c r="B3" s="8"/>
      <c r="C3" s="1"/>
      <c r="D3" s="5"/>
      <c r="E3" s="12"/>
      <c r="F3" s="12"/>
      <c r="G3" s="12"/>
      <c r="H3" s="1"/>
      <c r="I3" s="1"/>
    </row>
    <row r="4" spans="1:9" ht="19.5" x14ac:dyDescent="0.35">
      <c r="A4" s="2" t="s">
        <v>0</v>
      </c>
      <c r="B4" s="8"/>
      <c r="C4" s="1"/>
      <c r="D4" s="5"/>
      <c r="E4" s="12"/>
      <c r="F4" s="12"/>
      <c r="G4" s="12"/>
      <c r="H4" s="1"/>
      <c r="I4" s="1"/>
    </row>
    <row r="5" spans="1:9" ht="42.75" customHeight="1" x14ac:dyDescent="0.25">
      <c r="A5" s="31" t="s">
        <v>10</v>
      </c>
      <c r="B5" s="31"/>
      <c r="C5" s="31"/>
      <c r="D5" s="31"/>
      <c r="E5" s="31"/>
      <c r="F5" s="31"/>
      <c r="G5" s="31"/>
      <c r="H5" s="31"/>
      <c r="I5" s="31"/>
    </row>
    <row r="6" spans="1:9" ht="19.5" x14ac:dyDescent="0.35">
      <c r="A6" s="3" t="s">
        <v>1</v>
      </c>
      <c r="B6" s="8"/>
      <c r="C6" s="1"/>
      <c r="D6" s="5"/>
      <c r="E6" s="12"/>
      <c r="F6" s="12"/>
      <c r="G6" s="12"/>
      <c r="H6" s="1"/>
      <c r="I6" s="1"/>
    </row>
    <row r="7" spans="1:9" ht="19.5" x14ac:dyDescent="0.35">
      <c r="A7" s="3" t="s">
        <v>11</v>
      </c>
      <c r="B7" s="8"/>
      <c r="C7" s="1"/>
      <c r="D7" s="5"/>
      <c r="E7" s="12"/>
      <c r="F7" s="12"/>
      <c r="G7" s="12"/>
      <c r="H7" s="1"/>
      <c r="I7" s="1"/>
    </row>
    <row r="8" spans="1:9" ht="15.75" thickBot="1" x14ac:dyDescent="0.3">
      <c r="E8" s="32"/>
      <c r="F8" s="32"/>
      <c r="G8" s="14"/>
    </row>
    <row r="9" spans="1:9" ht="66" customHeight="1" thickBot="1" x14ac:dyDescent="0.3">
      <c r="A9" s="33" t="s">
        <v>2</v>
      </c>
      <c r="B9" s="34"/>
      <c r="C9" s="34"/>
      <c r="D9" s="35"/>
      <c r="E9" s="36" t="s">
        <v>13</v>
      </c>
      <c r="F9" s="36"/>
      <c r="G9" s="36"/>
      <c r="H9" s="36" t="s">
        <v>9</v>
      </c>
      <c r="I9" s="36"/>
    </row>
    <row r="10" spans="1:9" ht="107.25" customHeight="1" x14ac:dyDescent="0.25">
      <c r="A10" s="20" t="s">
        <v>3</v>
      </c>
      <c r="B10" s="21" t="s">
        <v>4</v>
      </c>
      <c r="C10" s="21" t="s">
        <v>5</v>
      </c>
      <c r="D10" s="21" t="s">
        <v>6</v>
      </c>
      <c r="E10" s="22" t="s">
        <v>14</v>
      </c>
      <c r="F10" s="22" t="s">
        <v>15</v>
      </c>
      <c r="G10" s="22" t="s">
        <v>20</v>
      </c>
      <c r="H10" s="23" t="s">
        <v>7</v>
      </c>
      <c r="I10" s="23" t="s">
        <v>16</v>
      </c>
    </row>
    <row r="11" spans="1:9" s="19" customFormat="1" ht="117.75" customHeight="1" x14ac:dyDescent="0.25">
      <c r="A11" s="17">
        <v>1</v>
      </c>
      <c r="B11" s="27" t="s">
        <v>22</v>
      </c>
      <c r="C11" s="18">
        <v>2850</v>
      </c>
      <c r="D11" s="25" t="s">
        <v>19</v>
      </c>
      <c r="E11" s="6">
        <v>1320</v>
      </c>
      <c r="F11" s="6">
        <v>1315</v>
      </c>
      <c r="G11" s="6">
        <v>1280</v>
      </c>
      <c r="H11" s="7">
        <f t="shared" ref="H11" si="0">MIN(E11,F11, G11)</f>
        <v>1280</v>
      </c>
      <c r="I11" s="7">
        <f t="shared" ref="I11" si="1">H11*C11</f>
        <v>3648000</v>
      </c>
    </row>
    <row r="12" spans="1:9" s="19" customFormat="1" ht="98.25" customHeight="1" x14ac:dyDescent="0.25">
      <c r="A12" s="17">
        <v>2</v>
      </c>
      <c r="B12" s="27" t="s">
        <v>22</v>
      </c>
      <c r="C12" s="18">
        <v>2600</v>
      </c>
      <c r="D12" s="27" t="s">
        <v>19</v>
      </c>
      <c r="E12" s="26">
        <v>1320</v>
      </c>
      <c r="F12" s="26">
        <v>1315</v>
      </c>
      <c r="G12" s="26">
        <v>1280</v>
      </c>
      <c r="H12" s="7">
        <f t="shared" ref="H12:H14" si="2">MIN(E12,F12, G12)</f>
        <v>1280</v>
      </c>
      <c r="I12" s="7">
        <f t="shared" ref="I12:I14" si="3">H12*C12</f>
        <v>3328000</v>
      </c>
    </row>
    <row r="13" spans="1:9" s="19" customFormat="1" ht="105.75" customHeight="1" x14ac:dyDescent="0.25">
      <c r="A13" s="17">
        <v>3</v>
      </c>
      <c r="B13" s="27" t="s">
        <v>21</v>
      </c>
      <c r="C13" s="18">
        <v>4800</v>
      </c>
      <c r="D13" s="27" t="s">
        <v>19</v>
      </c>
      <c r="E13" s="26">
        <v>1385</v>
      </c>
      <c r="F13" s="26">
        <v>1400</v>
      </c>
      <c r="G13" s="26">
        <v>1385</v>
      </c>
      <c r="H13" s="7">
        <f t="shared" si="2"/>
        <v>1385</v>
      </c>
      <c r="I13" s="7">
        <f t="shared" si="3"/>
        <v>6648000</v>
      </c>
    </row>
    <row r="14" spans="1:9" s="19" customFormat="1" ht="99.75" customHeight="1" x14ac:dyDescent="0.25">
      <c r="A14" s="17">
        <v>4</v>
      </c>
      <c r="B14" s="27" t="s">
        <v>23</v>
      </c>
      <c r="C14" s="18">
        <v>1500</v>
      </c>
      <c r="D14" s="27" t="s">
        <v>19</v>
      </c>
      <c r="E14" s="26">
        <v>1588</v>
      </c>
      <c r="F14" s="26">
        <v>1600</v>
      </c>
      <c r="G14" s="26">
        <v>1548</v>
      </c>
      <c r="H14" s="7">
        <f t="shared" si="2"/>
        <v>1548</v>
      </c>
      <c r="I14" s="7">
        <f t="shared" si="3"/>
        <v>2322000</v>
      </c>
    </row>
    <row r="15" spans="1:9" s="19" customFormat="1" ht="131.25" customHeight="1" x14ac:dyDescent="0.25">
      <c r="A15" s="17">
        <v>5</v>
      </c>
      <c r="B15" s="27" t="s">
        <v>24</v>
      </c>
      <c r="C15" s="18">
        <v>17560</v>
      </c>
      <c r="D15" s="27" t="s">
        <v>19</v>
      </c>
      <c r="E15" s="26">
        <v>800</v>
      </c>
      <c r="F15" s="26">
        <v>980</v>
      </c>
      <c r="G15" s="26">
        <v>831</v>
      </c>
      <c r="H15" s="7">
        <f t="shared" ref="H15" si="4">MIN(E15,F15, G15)</f>
        <v>800</v>
      </c>
      <c r="I15" s="7">
        <f t="shared" ref="I15" si="5">H15*C15</f>
        <v>14048000</v>
      </c>
    </row>
    <row r="16" spans="1:9" ht="15.75" x14ac:dyDescent="0.25">
      <c r="C16" s="24">
        <f>SUM(C11:C15)</f>
        <v>29310</v>
      </c>
      <c r="H16" s="10" t="s">
        <v>12</v>
      </c>
      <c r="I16" s="11">
        <f>SUM(I11:I15)</f>
        <v>29994000</v>
      </c>
    </row>
    <row r="18" spans="2:9" ht="22.5" customHeight="1" x14ac:dyDescent="0.25">
      <c r="B18" s="28" t="s">
        <v>17</v>
      </c>
      <c r="C18" s="28"/>
      <c r="D18" s="28"/>
      <c r="E18" s="28"/>
      <c r="F18" s="28"/>
      <c r="G18" s="28"/>
      <c r="H18" s="28"/>
      <c r="I18" s="28"/>
    </row>
    <row r="19" spans="2:9" x14ac:dyDescent="0.25">
      <c r="B19" s="28"/>
      <c r="C19" s="28"/>
      <c r="D19" s="28"/>
      <c r="E19" s="28"/>
      <c r="F19" s="28"/>
      <c r="G19" s="28"/>
      <c r="H19" s="28"/>
      <c r="I19" s="28"/>
    </row>
  </sheetData>
  <sortState ref="A11:J79">
    <sortCondition ref="B11:B79"/>
  </sortState>
  <mergeCells count="8">
    <mergeCell ref="B18:I19"/>
    <mergeCell ref="A1:I1"/>
    <mergeCell ref="A2:I2"/>
    <mergeCell ref="A5:I5"/>
    <mergeCell ref="E8:F8"/>
    <mergeCell ref="A9:D9"/>
    <mergeCell ref="H9:I9"/>
    <mergeCell ref="E9:G9"/>
  </mergeCells>
  <pageMargins left="0.51181102362204722" right="0.51181102362204722" top="0.55118110236220474" bottom="0.55118110236220474" header="0.31496062992125984" footer="0.31496062992125984"/>
  <pageSetup paperSize="9" scale="88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2020-09-16T03:00:11Z</dcterms:modified>
</cp:coreProperties>
</file>