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filterPrivacy="1" codeName="ЭтаКнига" defaultThemeVersion="124226"/>
  <xr:revisionPtr revIDLastSave="0" documentId="13_ncr:1_{365593B8-C37F-4840-98D2-196DB6C82922}" xr6:coauthVersionLast="46" xr6:coauthVersionMax="46" xr10:uidLastSave="{00000000-0000-0000-0000-000000000000}"/>
  <bookViews>
    <workbookView xWindow="-120" yWindow="-120" windowWidth="24240" windowHeight="13140" tabRatio="658" activeTab="8" xr2:uid="{00000000-000D-0000-FFFF-FFFF00000000}"/>
  </bookViews>
  <sheets>
    <sheet name="Общие данные" sheetId="10" r:id="rId1"/>
    <sheet name="Прил_1" sheetId="4" r:id="rId2"/>
    <sheet name="Прил_2" sheetId="5" r:id="rId3"/>
    <sheet name="Прил_3" sheetId="6" r:id="rId4"/>
    <sheet name="Прил_4" sheetId="7" r:id="rId5"/>
    <sheet name="Прил_7" sheetId="8" r:id="rId6"/>
    <sheet name="Прил_8" sheetId="14" r:id="rId7"/>
    <sheet name="Прил_9" sheetId="9" r:id="rId8"/>
    <sheet name="Прил_13" sheetId="13" r:id="rId9"/>
  </sheets>
  <definedNames>
    <definedName name="Constr" localSheetId="1">Прил_1!#REF!</definedName>
    <definedName name="FOT" localSheetId="1">Прил_1!#REF!</definedName>
    <definedName name="Ind" localSheetId="1">Прил_1!#REF!</definedName>
    <definedName name="Obj" localSheetId="1">Прил_1!#REF!</definedName>
    <definedName name="Obosn" localSheetId="1">Прил_1!#REF!</definedName>
    <definedName name="SmPr" localSheetId="1">Прил_1!#REF!</definedName>
    <definedName name="_xlnm.Print_Titles" localSheetId="2">Прил_2!$5:$6</definedName>
    <definedName name="_xlnm.Print_Area" localSheetId="1">Прил_1!$A$1:$L$44</definedName>
    <definedName name="_xlnm.Print_Area" localSheetId="8">Прил_13!$A$1:$CZ$102</definedName>
    <definedName name="_xlnm.Print_Area" localSheetId="2">Прил_2!$A$1:$J$40</definedName>
    <definedName name="_xlnm.Print_Area" localSheetId="3">Прил_3!$A$1:$D$16</definedName>
    <definedName name="_xlnm.Print_Area" localSheetId="4">Прил_4!$A$1:$K$14</definedName>
    <definedName name="_xlnm.Print_Area" localSheetId="6">Прил_8!$A$1:$B$20</definedName>
  </definedNames>
  <calcPr calcId="181029"/>
</workbook>
</file>

<file path=xl/calcChain.xml><?xml version="1.0" encoding="utf-8"?>
<calcChain xmlns="http://schemas.openxmlformats.org/spreadsheetml/2006/main">
  <c r="B41" i="4" l="1"/>
  <c r="B43" i="4"/>
  <c r="A13" i="7"/>
  <c r="L13" i="13"/>
  <c r="A6" i="9"/>
  <c r="A5" i="14"/>
  <c r="A5" i="8"/>
  <c r="A4" i="7"/>
  <c r="A5" i="6"/>
  <c r="A4" i="5"/>
  <c r="A5" i="4"/>
  <c r="B9" i="4"/>
  <c r="D9" i="4"/>
  <c r="E9" i="4"/>
  <c r="B10" i="4"/>
  <c r="D10" i="4"/>
  <c r="E10" i="4"/>
  <c r="B11" i="4"/>
  <c r="D11" i="4"/>
  <c r="E11" i="4"/>
  <c r="B12" i="4"/>
  <c r="D12" i="4"/>
  <c r="E12" i="4"/>
  <c r="B13" i="4"/>
  <c r="D13" i="4"/>
  <c r="E13" i="4"/>
  <c r="B14" i="4"/>
  <c r="D14" i="4"/>
  <c r="E14" i="4"/>
  <c r="B15" i="4"/>
  <c r="D15" i="4"/>
  <c r="E15" i="4"/>
  <c r="B16" i="4"/>
  <c r="D16" i="4"/>
  <c r="E16" i="4"/>
  <c r="B17" i="4"/>
  <c r="D17" i="4"/>
  <c r="E17" i="4"/>
  <c r="B18" i="4"/>
  <c r="D18" i="4"/>
  <c r="E18" i="4"/>
  <c r="B19" i="4"/>
  <c r="D19" i="4"/>
  <c r="E19" i="4"/>
  <c r="B20" i="4"/>
  <c r="D20" i="4"/>
  <c r="E20" i="4"/>
  <c r="B21" i="4"/>
  <c r="D21" i="4"/>
  <c r="E21" i="4"/>
  <c r="B22" i="4"/>
  <c r="D22" i="4"/>
  <c r="E22" i="4"/>
  <c r="B23" i="4"/>
  <c r="D23" i="4"/>
  <c r="E23" i="4"/>
  <c r="B24" i="4"/>
  <c r="D24" i="4"/>
  <c r="E24" i="4"/>
  <c r="B25" i="4"/>
  <c r="D25" i="4"/>
  <c r="E25" i="4"/>
  <c r="F25" i="4"/>
  <c r="G25" i="4"/>
  <c r="B26" i="4"/>
  <c r="D26" i="4"/>
  <c r="E26" i="4"/>
  <c r="F26" i="4"/>
  <c r="G26" i="4"/>
  <c r="B27" i="4"/>
  <c r="D27" i="4"/>
  <c r="E27" i="4"/>
  <c r="F27" i="4"/>
  <c r="G27" i="4"/>
  <c r="B28" i="4"/>
  <c r="D28" i="4"/>
  <c r="E28" i="4"/>
  <c r="F28" i="4"/>
  <c r="G28" i="4"/>
  <c r="B29" i="4"/>
  <c r="D29" i="4"/>
  <c r="E29" i="4"/>
  <c r="F29" i="4"/>
  <c r="G29" i="4"/>
  <c r="B30" i="4"/>
  <c r="D30" i="4"/>
  <c r="E30" i="4"/>
  <c r="F30" i="4"/>
  <c r="G30" i="4"/>
  <c r="B31" i="4"/>
  <c r="D31" i="4"/>
  <c r="E31" i="4"/>
  <c r="F31" i="4"/>
  <c r="G31" i="4"/>
  <c r="B32" i="4"/>
  <c r="D32" i="4"/>
  <c r="E32" i="4"/>
  <c r="F32" i="4"/>
  <c r="G32" i="4"/>
  <c r="B33" i="4"/>
  <c r="D33" i="4"/>
  <c r="E33" i="4"/>
  <c r="F33" i="4"/>
  <c r="G33" i="4"/>
  <c r="B34" i="4"/>
  <c r="D34" i="4"/>
  <c r="E34" i="4"/>
  <c r="F34" i="4"/>
  <c r="G34" i="4"/>
  <c r="B35" i="4"/>
  <c r="D35" i="4"/>
  <c r="E35" i="4"/>
  <c r="F35" i="4"/>
  <c r="G35" i="4"/>
  <c r="AD34" i="10"/>
  <c r="AD35" i="10"/>
  <c r="AD36" i="10"/>
  <c r="AD37" i="10"/>
  <c r="AD38" i="10"/>
  <c r="AD39" i="10"/>
  <c r="AD40" i="10"/>
  <c r="AD41" i="10"/>
  <c r="AD42" i="10"/>
  <c r="AD43" i="10"/>
  <c r="AD44" i="10"/>
  <c r="AD45" i="10"/>
  <c r="AD46" i="10"/>
  <c r="AD47" i="10"/>
  <c r="AD48" i="10"/>
  <c r="AD49" i="10"/>
  <c r="AD50" i="10"/>
  <c r="AD51" i="10"/>
  <c r="AD52" i="10"/>
  <c r="AD53" i="10"/>
  <c r="AD54" i="10"/>
  <c r="AD55" i="10"/>
  <c r="AD56" i="10"/>
  <c r="AD57" i="10"/>
  <c r="AD58" i="10"/>
  <c r="AD59" i="10"/>
  <c r="AD60" i="10"/>
  <c r="AD61" i="10"/>
  <c r="AD62" i="10"/>
  <c r="AD63" i="10"/>
  <c r="AD64" i="10"/>
  <c r="AD65" i="10"/>
  <c r="AD66" i="10"/>
  <c r="AD67" i="10"/>
  <c r="AD68" i="10"/>
  <c r="AD69" i="10"/>
  <c r="AD70" i="10"/>
  <c r="AD71" i="10"/>
  <c r="AD72" i="10"/>
  <c r="AD73" i="10"/>
  <c r="AD74" i="10"/>
  <c r="AD75" i="10"/>
  <c r="AD76" i="10"/>
  <c r="AD77" i="10"/>
  <c r="B12" i="5" l="1"/>
  <c r="C12" i="5"/>
  <c r="D12" i="5"/>
  <c r="L11" i="13"/>
  <c r="CL17" i="13" l="1"/>
  <c r="CL16" i="13" l="1"/>
  <c r="A18" i="14"/>
  <c r="A21" i="8"/>
  <c r="Z46" i="13"/>
  <c r="Z45" i="13"/>
  <c r="D8" i="6"/>
  <c r="AH2" i="10" l="1"/>
  <c r="B9" i="5" l="1"/>
  <c r="E12" i="9" l="1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8" i="4"/>
  <c r="D12" i="9"/>
  <c r="D13" i="9"/>
  <c r="D14" i="9"/>
  <c r="D15" i="9"/>
  <c r="D16" i="9"/>
  <c r="D17" i="9"/>
  <c r="D18" i="9"/>
  <c r="D8" i="4"/>
  <c r="B12" i="9"/>
  <c r="B13" i="9"/>
  <c r="B14" i="9"/>
  <c r="B15" i="9"/>
  <c r="B16" i="9"/>
  <c r="B17" i="9"/>
  <c r="B18" i="9"/>
  <c r="B8" i="4"/>
  <c r="B2" i="14" l="1"/>
  <c r="U2" i="8"/>
  <c r="D8" i="5" l="1"/>
  <c r="D8" i="7" l="1"/>
  <c r="F2" i="4"/>
  <c r="B8" i="5" l="1"/>
  <c r="C2" i="5"/>
  <c r="B8" i="7" l="1"/>
  <c r="Z49" i="13"/>
  <c r="Z51" i="13"/>
  <c r="Z52" i="13"/>
  <c r="Z53" i="13"/>
  <c r="Z54" i="13"/>
  <c r="C70" i="13" l="1"/>
  <c r="A36" i="9"/>
  <c r="Z47" i="13" l="1"/>
  <c r="Z48" i="13"/>
  <c r="A45" i="13"/>
  <c r="E45" i="13" s="1"/>
  <c r="A46" i="13"/>
  <c r="E46" i="13" s="1"/>
  <c r="A47" i="13"/>
  <c r="E47" i="13" s="1"/>
  <c r="A48" i="13"/>
  <c r="E48" i="13" s="1"/>
  <c r="A49" i="13"/>
  <c r="E49" i="13" s="1"/>
  <c r="A50" i="13"/>
  <c r="E50" i="13" s="1"/>
  <c r="A51" i="13"/>
  <c r="E51" i="13" s="1"/>
  <c r="A52" i="13"/>
  <c r="E52" i="13" s="1"/>
  <c r="A53" i="13"/>
  <c r="E53" i="13" s="1"/>
  <c r="A54" i="13"/>
  <c r="E54" i="13" s="1"/>
  <c r="A44" i="13"/>
  <c r="E44" i="13" s="1"/>
  <c r="AD78" i="10" l="1"/>
  <c r="D9" i="6"/>
  <c r="A32" i="9" l="1"/>
  <c r="B9" i="7" l="1"/>
  <c r="I47" i="13" l="1"/>
  <c r="B7" i="5"/>
  <c r="B7" i="7" l="1"/>
  <c r="I45" i="13"/>
  <c r="I46" i="13" l="1"/>
  <c r="D9" i="5"/>
  <c r="D10" i="5"/>
  <c r="D11" i="5"/>
  <c r="C8" i="5"/>
  <c r="C9" i="5"/>
  <c r="C10" i="5"/>
  <c r="C11" i="5"/>
  <c r="V53" i="13"/>
  <c r="C9" i="7" l="1"/>
  <c r="C8" i="7"/>
  <c r="D9" i="7"/>
  <c r="V50" i="13"/>
  <c r="V51" i="13"/>
  <c r="V52" i="13"/>
  <c r="V49" i="13"/>
  <c r="AF54" i="13"/>
  <c r="AK54" i="13" s="1"/>
  <c r="AF51" i="13"/>
  <c r="AK51" i="13" s="1"/>
  <c r="AF47" i="13"/>
  <c r="AK47" i="13" s="1"/>
  <c r="V48" i="13"/>
  <c r="AF50" i="13"/>
  <c r="AK50" i="13" s="1"/>
  <c r="AF46" i="13"/>
  <c r="V47" i="13"/>
  <c r="AF53" i="13"/>
  <c r="AK53" i="13" s="1"/>
  <c r="AF49" i="13"/>
  <c r="AK49" i="13" s="1"/>
  <c r="V54" i="13"/>
  <c r="V46" i="13"/>
  <c r="AF52" i="13"/>
  <c r="AK52" i="13" s="1"/>
  <c r="AF48" i="13"/>
  <c r="AK48" i="13" s="1"/>
  <c r="D7" i="5"/>
  <c r="AK46" i="13" l="1"/>
  <c r="AF45" i="13"/>
  <c r="D7" i="7"/>
  <c r="D7" i="6"/>
  <c r="AK45" i="13" l="1"/>
  <c r="AK63" i="13" s="1"/>
  <c r="AK65" i="13" l="1"/>
  <c r="AK64" i="13" s="1"/>
  <c r="C2" i="7"/>
  <c r="BC2" i="13" s="1"/>
  <c r="D2" i="6"/>
  <c r="B10" i="5" l="1"/>
  <c r="B11" i="5"/>
  <c r="I53" i="13"/>
  <c r="I50" i="13" l="1"/>
  <c r="I51" i="13"/>
  <c r="I52" i="13"/>
  <c r="I49" i="13"/>
  <c r="I54" i="13"/>
  <c r="I48" i="13"/>
  <c r="D36" i="4"/>
  <c r="E36" i="4"/>
  <c r="F36" i="4"/>
  <c r="J2" i="9" l="1"/>
  <c r="A15" i="6"/>
  <c r="B42" i="4"/>
  <c r="B38" i="5"/>
  <c r="C7" i="5"/>
  <c r="C7" i="7" l="1"/>
  <c r="V45" i="13"/>
  <c r="A12" i="7" l="1"/>
  <c r="A14" i="7"/>
  <c r="A20" i="8" l="1"/>
  <c r="A17" i="14"/>
  <c r="A22" i="8"/>
  <c r="A20" i="14"/>
  <c r="C69" i="13"/>
  <c r="A35" i="9"/>
  <c r="C72" i="13"/>
  <c r="A37" i="9"/>
  <c r="B39" i="5"/>
  <c r="B37" i="5"/>
  <c r="A14" i="6"/>
  <c r="A16" i="6"/>
  <c r="BI26" i="13" l="1"/>
</calcChain>
</file>

<file path=xl/sharedStrings.xml><?xml version="1.0" encoding="utf-8"?>
<sst xmlns="http://schemas.openxmlformats.org/spreadsheetml/2006/main" count="304" uniqueCount="199">
  <si>
    <t>График поставки материалов и оборудования Подрядчиком.</t>
  </si>
  <si>
    <t>№п/п</t>
  </si>
  <si>
    <t>Номенклатура МТР</t>
  </si>
  <si>
    <t>Марка, Тип, Гост, ТУ</t>
  </si>
  <si>
    <t>Единица измерения</t>
  </si>
  <si>
    <t>Количество</t>
  </si>
  <si>
    <t>Цена на продукцию за единицу без НДС, руб.</t>
  </si>
  <si>
    <t>Сумма продукции без НДС, руб.</t>
  </si>
  <si>
    <t>Наименование изготовителя/ Ответственное лицо, контактный телефон</t>
  </si>
  <si>
    <t>Дата оплаты</t>
  </si>
  <si>
    <t>Плановая              дата поставки</t>
  </si>
  <si>
    <t>Аванс</t>
  </si>
  <si>
    <t>Окончательная оплата</t>
  </si>
  <si>
    <t>Итого без НДС</t>
  </si>
  <si>
    <t>Заказчик:</t>
  </si>
  <si>
    <t>Подрядчик:</t>
  </si>
  <si>
    <t>Приложение  № 2</t>
  </si>
  <si>
    <t>Распределение контрактной цены и График объемов финансирования</t>
  </si>
  <si>
    <t>№ п/п</t>
  </si>
  <si>
    <t>Наименование</t>
  </si>
  <si>
    <t>Ед. изм.</t>
  </si>
  <si>
    <t>Кол-во</t>
  </si>
  <si>
    <t>Стоимость работ всего, руб.</t>
  </si>
  <si>
    <t>ИТОГО стоимость выполненных работ, руб.</t>
  </si>
  <si>
    <t>ФИНАНСИРОВАНИЕ</t>
  </si>
  <si>
    <t>Аванс, %</t>
  </si>
  <si>
    <t>Сумма Аванса, руб.</t>
  </si>
  <si>
    <t xml:space="preserve">Помесячное финансирование, </t>
  </si>
  <si>
    <t>Удержание авансовых сумм, %</t>
  </si>
  <si>
    <t>Удержание авансовой суммы, руб.</t>
  </si>
  <si>
    <t xml:space="preserve">Удержание гарантийной суммы 5% от стоимости СМР </t>
  </si>
  <si>
    <t>Удержание гарантийной суммы, руб.</t>
  </si>
  <si>
    <t>Удержание 5%от стоимости СМР за передачу исполнительной документации</t>
  </si>
  <si>
    <t>Удержание за своевременную передачу исполнительной документации, руб.</t>
  </si>
  <si>
    <t>Возврат Заказчиком удержания по исполнительной документации, руб.</t>
  </si>
  <si>
    <t>Возврат гарантийной суммы, руб.</t>
  </si>
  <si>
    <t>ИТОГО помесячное финансирование строительства</t>
  </si>
  <si>
    <t>Общего финансирование строительства с нарастающим итогом, руб.</t>
  </si>
  <si>
    <t>Приложение №3</t>
  </si>
  <si>
    <t>График выдачи рабочей документации</t>
  </si>
  <si>
    <t>Наименование технической документации</t>
  </si>
  <si>
    <t>Обозначение</t>
  </si>
  <si>
    <t>Срок выдачи</t>
  </si>
  <si>
    <t xml:space="preserve">                                                                                                                                 </t>
  </si>
  <si>
    <t>Приложение  № 4</t>
  </si>
  <si>
    <t>График выполнения работ</t>
  </si>
  <si>
    <t xml:space="preserve">        Наименование</t>
  </si>
  <si>
    <t>Физ. Объемы</t>
  </si>
  <si>
    <t>Сроки производства работ</t>
  </si>
  <si>
    <t>Начало</t>
  </si>
  <si>
    <t>Оконча-ние</t>
  </si>
  <si>
    <t>Всего, дни</t>
  </si>
  <si>
    <t>Приложение №7 (Примерная форма)</t>
  </si>
  <si>
    <t xml:space="preserve"> </t>
  </si>
  <si>
    <t>МЕСЯЧНО-СУТОЧНЫЙ ГРАФИК ВЫПОЛНЕНИЯ РАБОТ</t>
  </si>
  <si>
    <t xml:space="preserve">   </t>
  </si>
  <si>
    <t>№                                                                                                                                                                                     п/п</t>
  </si>
  <si>
    <t>Наименование работ</t>
  </si>
  <si>
    <t>Ед. изм</t>
  </si>
  <si>
    <t>Выполнено на начало строительства</t>
  </si>
  <si>
    <t>Задание на месяц</t>
  </si>
  <si>
    <t>Выполнено с начала месяца</t>
  </si>
  <si>
    <t xml:space="preserve"> Месяц</t>
  </si>
  <si>
    <t>план</t>
  </si>
  <si>
    <t>факт</t>
  </si>
  <si>
    <t>восполн.</t>
  </si>
  <si>
    <t>всего</t>
  </si>
  <si>
    <t xml:space="preserve">план </t>
  </si>
  <si>
    <t>Дни                                                                                                                                                                               месяца</t>
  </si>
  <si>
    <t xml:space="preserve"> план</t>
  </si>
  <si>
    <t xml:space="preserve"> факт</t>
  </si>
  <si>
    <t xml:space="preserve">  факт</t>
  </si>
  <si>
    <t>С бланком типовой формы ознакомлен:</t>
  </si>
  <si>
    <t>Приложение №9</t>
  </si>
  <si>
    <t xml:space="preserve">ГРАФИК </t>
  </si>
  <si>
    <t>ПОСТАВКИ МАТЕРИАЛОВ И ОБОРУДОВАНИЯ ЗАКАЗЧИКОМ</t>
  </si>
  <si>
    <t>Тип, марка</t>
  </si>
  <si>
    <t>Ед.изм.</t>
  </si>
  <si>
    <t>Примечания</t>
  </si>
  <si>
    <t>ЗАКАЗЧИК</t>
  </si>
  <si>
    <t>ПОДРЯДЧИК:</t>
  </si>
  <si>
    <t>Заказчик</t>
  </si>
  <si>
    <t>Подрядчик</t>
  </si>
  <si>
    <t>Дата договора</t>
  </si>
  <si>
    <t>Сумма договора, рублей (с НДС)</t>
  </si>
  <si>
    <t>Должность руководителя</t>
  </si>
  <si>
    <t>ФИО руководителя</t>
  </si>
  <si>
    <t>Генеральный директор</t>
  </si>
  <si>
    <t>ЯЧЕЙКУ НЕ МЕНЯТЬ !!!</t>
  </si>
  <si>
    <t>Вид работ, в том числе:</t>
  </si>
  <si>
    <t>Строительно-монтажные и пусконаладочные работы</t>
  </si>
  <si>
    <t>№  п/п</t>
  </si>
  <si>
    <t>Наименование электрооборудования или материала</t>
  </si>
  <si>
    <t>ед. изм</t>
  </si>
  <si>
    <t>кол-во</t>
  </si>
  <si>
    <t>Поставляемые ПОДРЯДЧИКОМ</t>
  </si>
  <si>
    <t>Поставляемые ЗАКАЗЧИКОМ</t>
  </si>
  <si>
    <t>№ договора</t>
  </si>
  <si>
    <t>№ договора с контрагентом</t>
  </si>
  <si>
    <t>Приложение № 1</t>
  </si>
  <si>
    <t>Цена за ед., руб (без НДС)</t>
  </si>
  <si>
    <t>Стоимость, руб (без НДС)</t>
  </si>
  <si>
    <t>Итого (без НДС)</t>
  </si>
  <si>
    <t>ноябрь</t>
  </si>
  <si>
    <t>октябрь</t>
  </si>
  <si>
    <t>декабрь</t>
  </si>
  <si>
    <t>по устройству сетей электроснабжения</t>
  </si>
  <si>
    <t xml:space="preserve">Приложение № 13 </t>
  </si>
  <si>
    <t>Унифицированная форма № КС- 6а</t>
  </si>
  <si>
    <t>Утверждена постановлением Госкомстата России</t>
  </si>
  <si>
    <t>от 11.11.99 № 100</t>
  </si>
  <si>
    <t>Код</t>
  </si>
  <si>
    <t>Форма по ОКУД</t>
  </si>
  <si>
    <t>по ОКПО</t>
  </si>
  <si>
    <t>(организация, адрес, телефон, факс)</t>
  </si>
  <si>
    <t>Стройка</t>
  </si>
  <si>
    <t>(наименование, адрес)</t>
  </si>
  <si>
    <t>Объект</t>
  </si>
  <si>
    <t>(наименование)</t>
  </si>
  <si>
    <t>Вид деятельности по ОКДП</t>
  </si>
  <si>
    <t>Договор подряда (контракт)</t>
  </si>
  <si>
    <t>номер</t>
  </si>
  <si>
    <t>дата</t>
  </si>
  <si>
    <t>Вид операции</t>
  </si>
  <si>
    <t>ЖУРНАЛ</t>
  </si>
  <si>
    <t>УЧЕТА ВЫПОЛНЕННЫХ РАБОТ</t>
  </si>
  <si>
    <t>за</t>
  </si>
  <si>
    <t>год</t>
  </si>
  <si>
    <t>Сметная (договорная) стоимость в соответствии с договором подряда (субподряда)</t>
  </si>
  <si>
    <t>руб.</t>
  </si>
  <si>
    <t>Составил</t>
  </si>
  <si>
    <t>(должность)</t>
  </si>
  <si>
    <t>(подпись)</t>
  </si>
  <si>
    <t>(расшифровка подписи)</t>
  </si>
  <si>
    <t>Проверил</t>
  </si>
  <si>
    <t>По данному образцу печатать все четные страницы формы №КС-6а</t>
  </si>
  <si>
    <t>Номер</t>
  </si>
  <si>
    <t>Конструктивные элементы и виды работ</t>
  </si>
  <si>
    <t>Номер еди- ничной рас- ценки</t>
  </si>
  <si>
    <t>Еди- ница изме- рения</t>
  </si>
  <si>
    <t>Цена за единицу, руб.</t>
  </si>
  <si>
    <t>Количе- ство работ по смете</t>
  </si>
  <si>
    <t>Сметная (дого- ворная) стои- мость, руб.</t>
  </si>
  <si>
    <t>Выполнено работ</t>
  </si>
  <si>
    <t>по поряд- ку</t>
  </si>
  <si>
    <t>пози- ции по смете</t>
  </si>
  <si>
    <t>количе- ство</t>
  </si>
  <si>
    <t>стои- мость, руб.</t>
  </si>
  <si>
    <t>стои- мость факти- чески выпол- ненных работ с начала строи- тельст- ва, руб.</t>
  </si>
  <si>
    <t>Итого</t>
  </si>
  <si>
    <t>Х</t>
  </si>
  <si>
    <t>Накладные и прочие расходы</t>
  </si>
  <si>
    <t>Всего</t>
  </si>
  <si>
    <t>По данному образцу печатать все нечетные страницы формы №КС-6а</t>
  </si>
  <si>
    <t>июнь</t>
  </si>
  <si>
    <t>июль</t>
  </si>
  <si>
    <t>август</t>
  </si>
  <si>
    <t>сентябрь</t>
  </si>
  <si>
    <t>стоимость, руб.</t>
  </si>
  <si>
    <t>Приложение №8</t>
  </si>
  <si>
    <t xml:space="preserve">СПИСОК СУБПОДРЯДЧИКОВ </t>
  </si>
  <si>
    <t>Наименование организации</t>
  </si>
  <si>
    <t>Состав выполняемых работ</t>
  </si>
  <si>
    <t>ЗАКАЗЧИК:</t>
  </si>
  <si>
    <t>С бланком типовой формы ознакомлен:                                         Директор _______________________________                                        _________________________</t>
  </si>
  <si>
    <t>Цена за един. руб.</t>
  </si>
  <si>
    <t>---</t>
  </si>
  <si>
    <t>ООО "Югстрой-Электросеть"</t>
  </si>
  <si>
    <t>№ 
п/п</t>
  </si>
  <si>
    <t>договорная цена</t>
  </si>
  <si>
    <t>в том числе НДС (20%)</t>
  </si>
  <si>
    <t>НДС 20%</t>
  </si>
  <si>
    <t>А160314-ЭСН</t>
  </si>
  <si>
    <t>Многоэтажная жилая застройка "Горгиппия" в городе-курорте Анапа Краснодарского края. Микрорайон №2. Жилой комплекс №1. Многоэтажный жилой дом "Литер 7" с пристроенными помещениями "Литер 18" (III-этап). Инженерные сети.</t>
  </si>
  <si>
    <t>Примечание:</t>
  </si>
  <si>
    <t>НДС20%, руб</t>
  </si>
  <si>
    <t>ВСЕГО стоимость выполненных работ, руб.</t>
  </si>
  <si>
    <t>шт.</t>
  </si>
  <si>
    <t>ООО «Югстрой - Электросеть» 350900, Краснодарский край, г. Краснодар, ул. Дубравная, д. 19, оф. 87</t>
  </si>
  <si>
    <t>НА__________ МЕСЯЦ 20___г.</t>
  </si>
  <si>
    <t>по состоянию на "_____"______20___г.</t>
  </si>
  <si>
    <t>Подстанция трансформаторная</t>
  </si>
  <si>
    <t>Трансформаторы силовые</t>
  </si>
  <si>
    <t>1. Материалы и оборудование, не предусмотренные в Приложении 9, считать поставкой Подрядчика</t>
  </si>
  <si>
    <t>_______</t>
  </si>
  <si>
    <t>_______._______.2021г</t>
  </si>
  <si>
    <t>в течении 15 (пятьнадцати) дней с момента подписания договора</t>
  </si>
  <si>
    <t>в том числе по месяцам 2021 г. (объемы)</t>
  </si>
  <si>
    <t>С.С.Ганюшкин</t>
  </si>
  <si>
    <t>__________________________</t>
  </si>
  <si>
    <t>«Кабельная линия 10 кВ от ПС 110/35/10 «Анапская» до проектируемой 4БРП-10 кВ (РП-А11)»</t>
  </si>
  <si>
    <t xml:space="preserve"> (Электромонтажные, строительные и пуско-наладочные работы 2КЛ-10кВ от ПС 110/35/10 «Анапская» до проектируемой 4БРП-10 кВ (РП-А11))</t>
  </si>
  <si>
    <t>Анапа</t>
  </si>
  <si>
    <t xml:space="preserve"> «Кабельная линия 10 кВ от ПС 110/35/10 «Анапская» до проектируемой 4БРП-10 кВ (РП-А11)»(Электромонтажные, строительные и пуско-наладочные работы 2КЛ-10кВ от ПС 110/35/10 «Анапская» до проектируемой 4БРП-10 кВ (РП-А11))</t>
  </si>
  <si>
    <t>190314 – 36а – ГП,КР,ЭМ</t>
  </si>
  <si>
    <t>не позднее 90 дней после подписания настоящего договора</t>
  </si>
  <si>
    <t>90 дней</t>
  </si>
  <si>
    <t xml:space="preserve"> в том числе по месяцам 2021 г.</t>
  </si>
  <si>
    <t>2021г., в том числе по месяцам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</si>
</sst>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_р_._-;\-* #,##0.00_р_._-;_-* &quot;-&quot;??_р_._-;_-@_-"/>
    <numFmt numFmtId="165" formatCode="_-* #,##0_р_._-;\-* #,##0_р_._-;_-* &quot;-&quot;??_р_._-;_-@_-"/>
    <numFmt numFmtId="166" formatCode="_(* #,##0.00_);_(* \(#,##0.00\);_(* &quot;-&quot;??_);_(@_)"/>
    <numFmt numFmtId="167" formatCode="0.0"/>
    <numFmt numFmtId="168" formatCode="dd/mm/yy;@"/>
    <numFmt numFmtId="169" formatCode="#,##0.00_р_."/>
    <numFmt numFmtId="170" formatCode="[$-FC19]dd\ mmmm\ yyyy\ \г\.;@"/>
    <numFmt numFmtId="171" formatCode="#,##0.00\ _₽"/>
    <numFmt numFmtId="172" formatCode="[$-419]mmmm\ yyyy;@"/>
    <numFmt numFmtId="173" formatCode="0.0000"/>
  </numFmts>
  <fonts count="7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indexed="2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2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11"/>
      <color indexed="20"/>
      <name val="Times New Roman"/>
      <family val="1"/>
    </font>
    <font>
      <sz val="11"/>
      <name val="Times New Roman"/>
      <family val="1"/>
    </font>
    <font>
      <sz val="11"/>
      <name val="Arial Cyr"/>
      <charset val="204"/>
    </font>
    <font>
      <sz val="11"/>
      <name val="Times New Roman"/>
      <family val="1"/>
      <charset val="204"/>
    </font>
    <font>
      <sz val="11.5"/>
      <name val="Times New Roman"/>
      <family val="1"/>
      <charset val="204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2"/>
      <color indexed="20"/>
      <name val="Times New Roman"/>
      <family val="1"/>
    </font>
    <font>
      <b/>
      <sz val="12"/>
      <color indexed="20"/>
      <name val="Times New Roman"/>
      <family val="1"/>
    </font>
    <font>
      <sz val="10"/>
      <name val="Times New Roman"/>
      <family val="1"/>
    </font>
    <font>
      <sz val="10"/>
      <color indexed="20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1"/>
      <name val="Arial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color indexed="2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20"/>
      <name val="Times New Roman"/>
      <family val="1"/>
      <charset val="204"/>
    </font>
    <font>
      <b/>
      <sz val="14"/>
      <color indexed="20"/>
      <name val="Times New Roman"/>
      <family val="1"/>
      <charset val="204"/>
    </font>
    <font>
      <sz val="14"/>
      <name val="Arial Cyr"/>
      <charset val="204"/>
    </font>
    <font>
      <sz val="16"/>
      <name val="Arial"/>
      <family val="2"/>
      <charset val="204"/>
    </font>
    <font>
      <b/>
      <sz val="16"/>
      <name val="Arial"/>
      <family val="2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color indexed="20"/>
      <name val="Times New Roman"/>
      <family val="1"/>
      <charset val="204"/>
    </font>
    <font>
      <sz val="18"/>
      <name val="Arial"/>
      <family val="2"/>
      <charset val="204"/>
    </font>
    <font>
      <b/>
      <sz val="18"/>
      <color indexed="2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12.5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indexed="8"/>
      <name val="Times New Roman"/>
      <family val="1"/>
    </font>
    <font>
      <sz val="14"/>
      <name val="Times New Roman"/>
      <family val="1"/>
    </font>
    <font>
      <sz val="14"/>
      <color indexed="20"/>
      <name val="Arial"/>
      <family val="2"/>
      <charset val="204"/>
    </font>
    <font>
      <b/>
      <sz val="14"/>
      <name val="Times New Roman"/>
      <family val="1"/>
    </font>
    <font>
      <b/>
      <sz val="10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1"/>
      <color indexed="8"/>
      <name val="Calibri"/>
      <family val="2"/>
      <charset val="204"/>
    </font>
    <font>
      <i/>
      <sz val="8"/>
      <name val="Arial"/>
      <family val="2"/>
      <charset val="204"/>
    </font>
    <font>
      <i/>
      <sz val="7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0" fontId="1" fillId="0" borderId="0"/>
    <xf numFmtId="0" fontId="20" fillId="0" borderId="0"/>
    <xf numFmtId="0" fontId="21" fillId="0" borderId="0"/>
    <xf numFmtId="0" fontId="21" fillId="0" borderId="0"/>
    <xf numFmtId="166" fontId="21" fillId="0" borderId="0" applyFont="0" applyFill="0" applyBorder="0" applyAlignment="0" applyProtection="0"/>
    <xf numFmtId="0" fontId="1" fillId="0" borderId="0"/>
    <xf numFmtId="0" fontId="39" fillId="0" borderId="0"/>
    <xf numFmtId="0" fontId="2" fillId="0" borderId="0"/>
    <xf numFmtId="0" fontId="2" fillId="0" borderId="0"/>
    <xf numFmtId="164" fontId="75" fillId="0" borderId="0" applyFont="0" applyFill="0" applyBorder="0" applyAlignment="0" applyProtection="0"/>
    <xf numFmtId="0" fontId="2" fillId="0" borderId="0"/>
  </cellStyleXfs>
  <cellXfs count="666">
    <xf numFmtId="0" fontId="0" fillId="0" borderId="0" xfId="0"/>
    <xf numFmtId="0" fontId="5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165" fontId="8" fillId="0" borderId="0" xfId="2" applyNumberFormat="1" applyFont="1" applyAlignment="1">
      <alignment vertical="center"/>
    </xf>
    <xf numFmtId="4" fontId="8" fillId="0" borderId="0" xfId="1" applyNumberFormat="1" applyFont="1" applyAlignment="1">
      <alignment vertical="center"/>
    </xf>
    <xf numFmtId="0" fontId="8" fillId="0" borderId="0" xfId="1" applyFont="1" applyFill="1" applyAlignment="1">
      <alignment vertical="center"/>
    </xf>
    <xf numFmtId="0" fontId="10" fillId="0" borderId="5" xfId="1" applyFont="1" applyFill="1" applyBorder="1" applyAlignment="1">
      <alignment horizontal="center" vertical="center" wrapText="1"/>
    </xf>
    <xf numFmtId="4" fontId="10" fillId="0" borderId="5" xfId="1" applyNumberFormat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 wrapText="1"/>
    </xf>
    <xf numFmtId="0" fontId="10" fillId="0" borderId="5" xfId="3" applyFont="1" applyBorder="1" applyAlignment="1">
      <alignment horizontal="left" vertical="center" wrapText="1"/>
    </xf>
    <xf numFmtId="0" fontId="8" fillId="0" borderId="5" xfId="3" applyFont="1" applyBorder="1" applyAlignment="1">
      <alignment horizontal="center" vertical="center" wrapText="1"/>
    </xf>
    <xf numFmtId="4" fontId="8" fillId="0" borderId="5" xfId="2" applyNumberFormat="1" applyFont="1" applyBorder="1" applyAlignment="1">
      <alignment horizontal="center" vertical="center" wrapText="1"/>
    </xf>
    <xf numFmtId="4" fontId="10" fillId="0" borderId="5" xfId="1" applyNumberFormat="1" applyFont="1" applyFill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left"/>
    </xf>
    <xf numFmtId="0" fontId="10" fillId="0" borderId="5" xfId="1" applyFont="1" applyBorder="1" applyAlignment="1">
      <alignment horizontal="center"/>
    </xf>
    <xf numFmtId="4" fontId="10" fillId="0" borderId="5" xfId="2" applyNumberFormat="1" applyFont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left" vertical="center" wrapText="1"/>
    </xf>
    <xf numFmtId="4" fontId="10" fillId="0" borderId="5" xfId="1" applyNumberFormat="1" applyFont="1" applyBorder="1" applyAlignment="1">
      <alignment horizontal="center" vertical="center" wrapText="1"/>
    </xf>
    <xf numFmtId="4" fontId="8" fillId="0" borderId="0" xfId="1" applyNumberFormat="1" applyFont="1" applyAlignment="1">
      <alignment horizontal="center" vertical="center"/>
    </xf>
    <xf numFmtId="0" fontId="12" fillId="0" borderId="5" xfId="3" applyFont="1" applyFill="1" applyBorder="1" applyAlignment="1">
      <alignment horizontal="left" wrapText="1"/>
    </xf>
    <xf numFmtId="0" fontId="10" fillId="0" borderId="5" xfId="1" applyFont="1" applyBorder="1" applyAlignment="1">
      <alignment horizontal="center" vertical="center"/>
    </xf>
    <xf numFmtId="0" fontId="8" fillId="2" borderId="5" xfId="3" applyFont="1" applyFill="1" applyBorder="1" applyAlignment="1">
      <alignment horizontal="left" vertical="center" wrapText="1"/>
    </xf>
    <xf numFmtId="165" fontId="10" fillId="0" borderId="5" xfId="2" applyNumberFormat="1" applyFont="1" applyBorder="1" applyAlignment="1">
      <alignment horizontal="center" vertical="center"/>
    </xf>
    <xf numFmtId="10" fontId="8" fillId="0" borderId="5" xfId="4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vertical="center"/>
    </xf>
    <xf numFmtId="10" fontId="8" fillId="0" borderId="5" xfId="1" applyNumberFormat="1" applyFont="1" applyBorder="1" applyAlignment="1">
      <alignment horizontal="center" vertical="center"/>
    </xf>
    <xf numFmtId="10" fontId="8" fillId="0" borderId="5" xfId="2" applyNumberFormat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1" fontId="4" fillId="0" borderId="5" xfId="2" applyNumberFormat="1" applyFont="1" applyBorder="1" applyAlignment="1">
      <alignment vertical="center"/>
    </xf>
    <xf numFmtId="0" fontId="6" fillId="0" borderId="0" xfId="1" applyFont="1" applyBorder="1" applyAlignment="1">
      <alignment horizontal="left" vertical="center"/>
    </xf>
    <xf numFmtId="165" fontId="5" fillId="0" borderId="0" xfId="2" applyNumberFormat="1" applyFont="1" applyBorder="1" applyAlignment="1">
      <alignment vertical="center"/>
    </xf>
    <xf numFmtId="4" fontId="6" fillId="0" borderId="0" xfId="1" applyNumberFormat="1" applyFont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165" fontId="5" fillId="0" borderId="0" xfId="2" applyNumberFormat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10" fillId="0" borderId="0" xfId="1" applyFont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15" fillId="0" borderId="0" xfId="1" applyFont="1" applyBorder="1" applyAlignment="1">
      <alignment vertical="center"/>
    </xf>
    <xf numFmtId="0" fontId="16" fillId="0" borderId="0" xfId="1" applyFont="1" applyBorder="1" applyAlignment="1">
      <alignment vertical="center"/>
    </xf>
    <xf numFmtId="165" fontId="6" fillId="0" borderId="0" xfId="2" applyNumberFormat="1" applyFont="1" applyFill="1" applyBorder="1" applyAlignment="1">
      <alignment vertical="center"/>
    </xf>
    <xf numFmtId="0" fontId="14" fillId="0" borderId="0" xfId="1" applyFont="1" applyBorder="1" applyAlignment="1">
      <alignment vertical="center"/>
    </xf>
    <xf numFmtId="0" fontId="17" fillId="0" borderId="0" xfId="1" applyFont="1" applyBorder="1" applyAlignment="1">
      <alignment horizontal="center" vertical="center"/>
    </xf>
    <xf numFmtId="0" fontId="19" fillId="0" borderId="0" xfId="1" applyFont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4" fontId="8" fillId="0" borderId="0" xfId="1" applyNumberFormat="1" applyFont="1" applyBorder="1" applyAlignment="1">
      <alignment horizontal="center" vertical="center"/>
    </xf>
    <xf numFmtId="4" fontId="8" fillId="0" borderId="0" xfId="2" applyNumberFormat="1" applyFont="1" applyBorder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4" fontId="10" fillId="0" borderId="0" xfId="1" applyNumberFormat="1" applyFont="1" applyFill="1" applyBorder="1" applyAlignment="1">
      <alignment horizontal="center" vertical="center"/>
    </xf>
    <xf numFmtId="4" fontId="10" fillId="0" borderId="0" xfId="2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4" fontId="8" fillId="0" borderId="0" xfId="1" applyNumberFormat="1" applyFont="1" applyFill="1" applyBorder="1" applyAlignment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0" fontId="10" fillId="0" borderId="0" xfId="1" applyFont="1" applyBorder="1" applyAlignment="1">
      <alignment vertical="center"/>
    </xf>
    <xf numFmtId="4" fontId="10" fillId="0" borderId="0" xfId="1" applyNumberFormat="1" applyFont="1" applyBorder="1" applyAlignment="1">
      <alignment horizontal="center" vertical="center"/>
    </xf>
    <xf numFmtId="4" fontId="10" fillId="0" borderId="0" xfId="2" applyNumberFormat="1" applyFont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4" fontId="8" fillId="0" borderId="0" xfId="2" applyNumberFormat="1" applyFont="1" applyAlignment="1">
      <alignment horizontal="center" vertical="center"/>
    </xf>
    <xf numFmtId="0" fontId="22" fillId="0" borderId="0" xfId="7" applyFont="1" applyAlignment="1">
      <alignment vertical="center"/>
    </xf>
    <xf numFmtId="0" fontId="22" fillId="0" borderId="0" xfId="7" applyFont="1" applyAlignment="1">
      <alignment vertical="center" wrapText="1"/>
    </xf>
    <xf numFmtId="0" fontId="23" fillId="0" borderId="0" xfId="8" applyFont="1" applyFill="1" applyBorder="1" applyAlignment="1">
      <alignment vertical="center"/>
    </xf>
    <xf numFmtId="0" fontId="4" fillId="0" borderId="0" xfId="8" applyFont="1" applyBorder="1" applyAlignment="1">
      <alignment vertical="center"/>
    </xf>
    <xf numFmtId="0" fontId="6" fillId="0" borderId="0" xfId="8" applyFont="1" applyBorder="1" applyAlignment="1">
      <alignment vertical="center"/>
    </xf>
    <xf numFmtId="0" fontId="3" fillId="0" borderId="0" xfId="8" applyFont="1" applyBorder="1" applyAlignment="1">
      <alignment vertical="center"/>
    </xf>
    <xf numFmtId="2" fontId="3" fillId="0" borderId="0" xfId="8" applyNumberFormat="1" applyFont="1" applyBorder="1" applyAlignment="1">
      <alignment vertical="center"/>
    </xf>
    <xf numFmtId="0" fontId="24" fillId="0" borderId="0" xfId="8" applyFont="1" applyBorder="1" applyAlignment="1">
      <alignment vertical="center"/>
    </xf>
    <xf numFmtId="0" fontId="6" fillId="0" borderId="0" xfId="8" applyFont="1" applyBorder="1" applyAlignment="1"/>
    <xf numFmtId="0" fontId="7" fillId="0" borderId="0" xfId="8" applyFont="1" applyBorder="1" applyAlignment="1">
      <alignment vertical="center"/>
    </xf>
    <xf numFmtId="0" fontId="4" fillId="0" borderId="0" xfId="8" applyFont="1" applyBorder="1" applyAlignment="1"/>
    <xf numFmtId="2" fontId="7" fillId="0" borderId="0" xfId="8" applyNumberFormat="1" applyFont="1" applyBorder="1" applyAlignment="1">
      <alignment vertical="center"/>
    </xf>
    <xf numFmtId="0" fontId="24" fillId="0" borderId="0" xfId="8" applyFont="1" applyAlignment="1">
      <alignment vertical="center"/>
    </xf>
    <xf numFmtId="0" fontId="14" fillId="0" borderId="0" xfId="8" applyFont="1" applyBorder="1" applyAlignment="1">
      <alignment vertical="center"/>
    </xf>
    <xf numFmtId="165" fontId="24" fillId="0" borderId="0" xfId="9" applyNumberFormat="1" applyFont="1" applyBorder="1" applyAlignment="1">
      <alignment vertical="center"/>
    </xf>
    <xf numFmtId="0" fontId="24" fillId="0" borderId="0" xfId="8" applyFont="1" applyBorder="1" applyAlignment="1">
      <alignment horizontal="center" vertical="center"/>
    </xf>
    <xf numFmtId="0" fontId="11" fillId="0" borderId="0" xfId="8" applyFont="1" applyAlignment="1">
      <alignment horizontal="left" vertical="top"/>
    </xf>
    <xf numFmtId="165" fontId="14" fillId="0" borderId="0" xfId="9" applyNumberFormat="1" applyFont="1" applyBorder="1" applyAlignment="1">
      <alignment vertical="center"/>
    </xf>
    <xf numFmtId="165" fontId="24" fillId="0" borderId="0" xfId="9" applyNumberFormat="1" applyFont="1" applyFill="1" applyBorder="1" applyAlignment="1">
      <alignment vertical="center"/>
    </xf>
    <xf numFmtId="0" fontId="25" fillId="0" borderId="0" xfId="8" applyFont="1" applyFill="1" applyBorder="1" applyAlignment="1">
      <alignment vertical="center"/>
    </xf>
    <xf numFmtId="167" fontId="22" fillId="0" borderId="0" xfId="7" applyNumberFormat="1" applyFont="1" applyAlignment="1">
      <alignment vertical="center"/>
    </xf>
    <xf numFmtId="0" fontId="25" fillId="0" borderId="0" xfId="8" applyFont="1" applyBorder="1" applyAlignment="1">
      <alignment vertical="center"/>
    </xf>
    <xf numFmtId="0" fontId="26" fillId="0" borderId="0" xfId="8" applyFont="1" applyBorder="1" applyAlignment="1">
      <alignment vertical="center"/>
    </xf>
    <xf numFmtId="0" fontId="26" fillId="0" borderId="0" xfId="8" applyFont="1" applyFill="1" applyBorder="1" applyAlignment="1">
      <alignment vertical="center"/>
    </xf>
    <xf numFmtId="0" fontId="27" fillId="0" borderId="0" xfId="8" applyFont="1" applyFill="1" applyBorder="1" applyAlignment="1">
      <alignment vertical="center"/>
    </xf>
    <xf numFmtId="0" fontId="14" fillId="0" borderId="0" xfId="7" applyFont="1" applyAlignment="1">
      <alignment horizontal="right" vertical="center"/>
    </xf>
    <xf numFmtId="0" fontId="27" fillId="0" borderId="0" xfId="1" applyFont="1" applyAlignment="1">
      <alignment vertical="center"/>
    </xf>
    <xf numFmtId="0" fontId="28" fillId="0" borderId="0" xfId="1" applyFont="1"/>
    <xf numFmtId="0" fontId="29" fillId="0" borderId="5" xfId="3" applyFont="1" applyBorder="1" applyAlignment="1">
      <alignment vertical="center" wrapText="1"/>
    </xf>
    <xf numFmtId="0" fontId="29" fillId="0" borderId="5" xfId="3" applyFont="1" applyBorder="1" applyAlignment="1">
      <alignment horizontal="center" vertical="center" wrapText="1"/>
    </xf>
    <xf numFmtId="0" fontId="25" fillId="0" borderId="0" xfId="1" applyFont="1" applyBorder="1" applyAlignment="1">
      <alignment vertical="center"/>
    </xf>
    <xf numFmtId="0" fontId="31" fillId="0" borderId="0" xfId="1" applyFont="1" applyBorder="1" applyAlignment="1">
      <alignment horizontal="left" vertical="center"/>
    </xf>
    <xf numFmtId="0" fontId="32" fillId="0" borderId="0" xfId="1" applyFont="1" applyBorder="1" applyAlignment="1">
      <alignment vertical="center"/>
    </xf>
    <xf numFmtId="165" fontId="32" fillId="0" borderId="0" xfId="2" applyNumberFormat="1" applyFont="1" applyBorder="1" applyAlignment="1">
      <alignment vertical="center"/>
    </xf>
    <xf numFmtId="4" fontId="31" fillId="0" borderId="0" xfId="1" applyNumberFormat="1" applyFont="1" applyBorder="1" applyAlignment="1">
      <alignment vertical="center"/>
    </xf>
    <xf numFmtId="0" fontId="29" fillId="0" borderId="0" xfId="1" applyFont="1" applyBorder="1" applyAlignment="1">
      <alignment vertical="center"/>
    </xf>
    <xf numFmtId="165" fontId="27" fillId="0" borderId="0" xfId="2" applyNumberFormat="1" applyFont="1" applyBorder="1" applyAlignment="1">
      <alignment vertical="center"/>
    </xf>
    <xf numFmtId="165" fontId="25" fillId="0" borderId="0" xfId="2" applyNumberFormat="1" applyFont="1" applyBorder="1" applyAlignment="1">
      <alignment vertical="center"/>
    </xf>
    <xf numFmtId="0" fontId="27" fillId="0" borderId="0" xfId="1" applyFont="1" applyBorder="1" applyAlignment="1">
      <alignment vertical="center"/>
    </xf>
    <xf numFmtId="0" fontId="13" fillId="0" borderId="0" xfId="1" applyFont="1" applyFill="1" applyBorder="1" applyAlignment="1">
      <alignment horizontal="center" vertical="center"/>
    </xf>
    <xf numFmtId="165" fontId="13" fillId="0" borderId="0" xfId="2" applyNumberFormat="1" applyFont="1" applyFill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0" fontId="13" fillId="0" borderId="0" xfId="1" applyFont="1" applyBorder="1" applyAlignment="1">
      <alignment horizontal="center" vertical="center"/>
    </xf>
    <xf numFmtId="0" fontId="25" fillId="0" borderId="0" xfId="1" applyFont="1" applyBorder="1" applyAlignment="1">
      <alignment horizontal="center" vertical="center"/>
    </xf>
    <xf numFmtId="0" fontId="24" fillId="0" borderId="0" xfId="8" applyFont="1"/>
    <xf numFmtId="0" fontId="14" fillId="0" borderId="0" xfId="8" applyFont="1"/>
    <xf numFmtId="0" fontId="14" fillId="0" borderId="0" xfId="8" applyFont="1" applyAlignment="1">
      <alignment horizontal="right"/>
    </xf>
    <xf numFmtId="0" fontId="33" fillId="0" borderId="0" xfId="8" applyFont="1"/>
    <xf numFmtId="0" fontId="24" fillId="0" borderId="0" xfId="8" applyFont="1" applyAlignment="1">
      <alignment horizontal="right"/>
    </xf>
    <xf numFmtId="0" fontId="24" fillId="0" borderId="0" xfId="8" applyFont="1" applyBorder="1"/>
    <xf numFmtId="0" fontId="24" fillId="0" borderId="5" xfId="8" applyFont="1" applyBorder="1" applyAlignment="1">
      <alignment horizontal="center" vertical="center" wrapText="1"/>
    </xf>
    <xf numFmtId="0" fontId="24" fillId="0" borderId="5" xfId="8" applyFont="1" applyBorder="1" applyAlignment="1">
      <alignment horizontal="center" vertical="center" textRotation="90" wrapText="1"/>
    </xf>
    <xf numFmtId="0" fontId="14" fillId="0" borderId="0" xfId="8" applyFont="1" applyAlignment="1">
      <alignment horizontal="left"/>
    </xf>
    <xf numFmtId="0" fontId="34" fillId="0" borderId="0" xfId="8" applyFont="1" applyBorder="1" applyAlignment="1">
      <alignment vertical="center"/>
    </xf>
    <xf numFmtId="165" fontId="34" fillId="0" borderId="0" xfId="9" applyNumberFormat="1" applyFont="1" applyBorder="1" applyAlignment="1">
      <alignment vertical="center"/>
    </xf>
    <xf numFmtId="0" fontId="33" fillId="0" borderId="0" xfId="8" applyFont="1" applyBorder="1" applyAlignment="1">
      <alignment vertical="center"/>
    </xf>
    <xf numFmtId="0" fontId="34" fillId="0" borderId="0" xfId="8" applyFont="1" applyBorder="1" applyAlignment="1">
      <alignment horizontal="left" vertical="center"/>
    </xf>
    <xf numFmtId="0" fontId="33" fillId="0" borderId="0" xfId="8" applyFont="1" applyBorder="1" applyAlignment="1">
      <alignment horizontal="center" vertical="center"/>
    </xf>
    <xf numFmtId="0" fontId="14" fillId="0" borderId="0" xfId="8" applyFont="1" applyBorder="1" applyAlignment="1">
      <alignment horizontal="right" vertical="center"/>
    </xf>
    <xf numFmtId="0" fontId="24" fillId="0" borderId="0" xfId="8" applyFont="1" applyBorder="1" applyAlignment="1">
      <alignment horizontal="left" vertical="center"/>
    </xf>
    <xf numFmtId="0" fontId="25" fillId="0" borderId="0" xfId="8" applyFont="1" applyFill="1" applyBorder="1" applyAlignment="1">
      <alignment horizontal="left" vertical="center"/>
    </xf>
    <xf numFmtId="0" fontId="35" fillId="0" borderId="0" xfId="8" applyFont="1" applyAlignment="1">
      <alignment vertical="center"/>
    </xf>
    <xf numFmtId="0" fontId="35" fillId="0" borderId="0" xfId="8" applyFont="1" applyFill="1" applyAlignment="1">
      <alignment vertical="center"/>
    </xf>
    <xf numFmtId="0" fontId="23" fillId="0" borderId="0" xfId="8" applyFont="1" applyAlignment="1">
      <alignment horizontal="right" vertical="center"/>
    </xf>
    <xf numFmtId="0" fontId="25" fillId="0" borderId="0" xfId="8" applyFont="1" applyBorder="1" applyAlignment="1">
      <alignment horizontal="left" vertical="center"/>
    </xf>
    <xf numFmtId="0" fontId="29" fillId="0" borderId="5" xfId="8" applyFont="1" applyBorder="1" applyAlignment="1">
      <alignment horizontal="center" vertical="center" wrapText="1"/>
    </xf>
    <xf numFmtId="0" fontId="29" fillId="0" borderId="5" xfId="8" applyFont="1" applyBorder="1" applyAlignment="1">
      <alignment horizontal="left" vertical="top" wrapText="1"/>
    </xf>
    <xf numFmtId="0" fontId="29" fillId="0" borderId="5" xfId="10" applyFont="1" applyFill="1" applyBorder="1" applyAlignment="1">
      <alignment horizontal="center" vertical="center" wrapText="1"/>
    </xf>
    <xf numFmtId="0" fontId="29" fillId="0" borderId="5" xfId="8" applyFont="1" applyBorder="1" applyAlignment="1">
      <alignment horizontal="center" vertical="top" wrapText="1"/>
    </xf>
    <xf numFmtId="0" fontId="29" fillId="0" borderId="5" xfId="8" applyFont="1" applyBorder="1" applyAlignment="1">
      <alignment horizontal="right" vertical="top"/>
    </xf>
    <xf numFmtId="0" fontId="29" fillId="0" borderId="5" xfId="8" applyFont="1" applyBorder="1" applyAlignment="1">
      <alignment horizontal="center" vertical="center"/>
    </xf>
    <xf numFmtId="0" fontId="27" fillId="0" borderId="0" xfId="8" applyFont="1" applyBorder="1" applyAlignment="1">
      <alignment horizontal="center" vertical="center" wrapText="1"/>
    </xf>
    <xf numFmtId="0" fontId="27" fillId="0" borderId="0" xfId="10" applyFont="1" applyFill="1" applyBorder="1" applyAlignment="1">
      <alignment vertical="center" wrapText="1"/>
    </xf>
    <xf numFmtId="0" fontId="27" fillId="0" borderId="0" xfId="10" applyFont="1" applyFill="1" applyBorder="1" applyAlignment="1">
      <alignment horizontal="center" vertical="center" wrapText="1"/>
    </xf>
    <xf numFmtId="0" fontId="27" fillId="0" borderId="0" xfId="10" applyFont="1" applyFill="1" applyBorder="1" applyAlignment="1">
      <alignment horizontal="center" vertical="center"/>
    </xf>
    <xf numFmtId="0" fontId="27" fillId="0" borderId="0" xfId="8" applyFont="1" applyBorder="1" applyAlignment="1">
      <alignment horizontal="center" vertical="center"/>
    </xf>
    <xf numFmtId="0" fontId="35" fillId="0" borderId="0" xfId="8" applyFont="1" applyBorder="1" applyAlignment="1">
      <alignment vertical="center"/>
    </xf>
    <xf numFmtId="165" fontId="35" fillId="0" borderId="0" xfId="9" applyNumberFormat="1" applyFont="1" applyBorder="1" applyAlignment="1">
      <alignment vertical="center"/>
    </xf>
    <xf numFmtId="0" fontId="36" fillId="0" borderId="0" xfId="8" applyFont="1" applyBorder="1" applyAlignment="1">
      <alignment horizontal="center" vertical="center"/>
    </xf>
    <xf numFmtId="0" fontId="35" fillId="0" borderId="0" xfId="8" applyFont="1" applyBorder="1" applyAlignment="1">
      <alignment horizontal="center" vertical="center"/>
    </xf>
    <xf numFmtId="0" fontId="35" fillId="0" borderId="0" xfId="8" applyFont="1" applyFill="1" applyBorder="1" applyAlignment="1">
      <alignment vertical="center"/>
    </xf>
    <xf numFmtId="165" fontId="35" fillId="0" borderId="0" xfId="9" applyNumberFormat="1" applyFont="1" applyFill="1" applyBorder="1" applyAlignment="1">
      <alignment vertical="center"/>
    </xf>
    <xf numFmtId="0" fontId="27" fillId="0" borderId="0" xfId="8" applyFont="1" applyFill="1" applyBorder="1" applyAlignment="1">
      <alignment horizontal="left" vertical="center"/>
    </xf>
    <xf numFmtId="0" fontId="36" fillId="0" borderId="0" xfId="8" applyFont="1" applyBorder="1" applyAlignment="1">
      <alignment vertical="center"/>
    </xf>
    <xf numFmtId="0" fontId="35" fillId="0" borderId="0" xfId="8" applyFont="1"/>
    <xf numFmtId="0" fontId="35" fillId="0" borderId="0" xfId="8" applyFont="1" applyFill="1"/>
    <xf numFmtId="0" fontId="23" fillId="0" borderId="0" xfId="8" applyFont="1" applyBorder="1" applyAlignment="1">
      <alignment vertical="center"/>
    </xf>
    <xf numFmtId="167" fontId="35" fillId="0" borderId="0" xfId="8" applyNumberFormat="1" applyFont="1" applyBorder="1" applyAlignment="1">
      <alignment horizontal="center" vertical="center"/>
    </xf>
    <xf numFmtId="0" fontId="23" fillId="0" borderId="0" xfId="8" applyFont="1" applyBorder="1" applyAlignment="1">
      <alignment horizontal="center" vertical="center"/>
    </xf>
    <xf numFmtId="0" fontId="35" fillId="0" borderId="0" xfId="8" applyFont="1" applyBorder="1" applyAlignment="1">
      <alignment horizontal="center" vertical="center" wrapText="1"/>
    </xf>
    <xf numFmtId="0" fontId="23" fillId="0" borderId="0" xfId="8" applyFont="1" applyBorder="1" applyAlignment="1">
      <alignment horizontal="left" vertical="center"/>
    </xf>
    <xf numFmtId="0" fontId="23" fillId="0" borderId="0" xfId="8" applyFont="1" applyFill="1" applyBorder="1" applyAlignment="1">
      <alignment horizontal="left" vertical="center"/>
    </xf>
    <xf numFmtId="0" fontId="0" fillId="0" borderId="5" xfId="0" applyBorder="1"/>
    <xf numFmtId="0" fontId="38" fillId="0" borderId="0" xfId="0" applyFont="1"/>
    <xf numFmtId="0" fontId="38" fillId="0" borderId="0" xfId="0" applyFont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/>
    </xf>
    <xf numFmtId="169" fontId="0" fillId="0" borderId="0" xfId="0" applyNumberFormat="1"/>
    <xf numFmtId="169" fontId="0" fillId="0" borderId="5" xfId="0" applyNumberFormat="1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169" fontId="37" fillId="0" borderId="0" xfId="0" applyNumberFormat="1" applyFont="1" applyBorder="1" applyAlignment="1">
      <alignment horizontal="left" vertical="center"/>
    </xf>
    <xf numFmtId="169" fontId="37" fillId="0" borderId="0" xfId="0" applyNumberFormat="1" applyFont="1" applyBorder="1" applyAlignment="1">
      <alignment horizontal="left" vertical="center" wrapText="1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left" vertical="center"/>
    </xf>
    <xf numFmtId="0" fontId="0" fillId="0" borderId="14" xfId="0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37" fillId="0" borderId="27" xfId="0" applyFont="1" applyBorder="1" applyAlignment="1">
      <alignment horizontal="left" vertical="center"/>
    </xf>
    <xf numFmtId="0" fontId="37" fillId="0" borderId="20" xfId="0" applyFont="1" applyBorder="1" applyAlignment="1">
      <alignment horizontal="left" vertical="center"/>
    </xf>
    <xf numFmtId="0" fontId="37" fillId="0" borderId="16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4" fontId="37" fillId="0" borderId="0" xfId="0" applyNumberFormat="1" applyFont="1" applyBorder="1" applyAlignment="1">
      <alignment horizontal="right" vertical="center"/>
    </xf>
    <xf numFmtId="0" fontId="40" fillId="0" borderId="0" xfId="11" applyFont="1"/>
    <xf numFmtId="0" fontId="39" fillId="0" borderId="0" xfId="11"/>
    <xf numFmtId="0" fontId="11" fillId="0" borderId="0" xfId="11" applyFont="1"/>
    <xf numFmtId="0" fontId="41" fillId="0" borderId="0" xfId="11" applyFont="1"/>
    <xf numFmtId="0" fontId="11" fillId="0" borderId="0" xfId="11" applyFont="1" applyBorder="1"/>
    <xf numFmtId="0" fontId="11" fillId="0" borderId="0" xfId="11" applyFont="1" applyAlignment="1">
      <alignment horizontal="right"/>
    </xf>
    <xf numFmtId="0" fontId="41" fillId="0" borderId="0" xfId="11" applyFont="1" applyBorder="1"/>
    <xf numFmtId="0" fontId="41" fillId="0" borderId="22" xfId="11" applyFont="1" applyBorder="1" applyAlignment="1">
      <alignment horizontal="center"/>
    </xf>
    <xf numFmtId="0" fontId="41" fillId="0" borderId="25" xfId="11" applyFont="1" applyBorder="1" applyAlignment="1">
      <alignment horizontal="center"/>
    </xf>
    <xf numFmtId="0" fontId="29" fillId="0" borderId="0" xfId="11" applyFont="1"/>
    <xf numFmtId="0" fontId="42" fillId="0" borderId="0" xfId="11" applyFont="1" applyAlignment="1">
      <alignment horizontal="left"/>
    </xf>
    <xf numFmtId="0" fontId="43" fillId="0" borderId="0" xfId="11" applyFont="1"/>
    <xf numFmtId="0" fontId="19" fillId="0" borderId="0" xfId="11" applyFont="1" applyAlignment="1">
      <alignment horizontal="right"/>
    </xf>
    <xf numFmtId="0" fontId="19" fillId="0" borderId="0" xfId="11" applyFont="1" applyBorder="1" applyAlignment="1">
      <alignment horizontal="right"/>
    </xf>
    <xf numFmtId="0" fontId="19" fillId="0" borderId="0" xfId="11" applyFont="1"/>
    <xf numFmtId="0" fontId="29" fillId="0" borderId="0" xfId="11" applyFont="1" applyBorder="1"/>
    <xf numFmtId="0" fontId="29" fillId="0" borderId="6" xfId="11" applyFont="1" applyBorder="1"/>
    <xf numFmtId="0" fontId="29" fillId="0" borderId="6" xfId="11" applyFont="1" applyBorder="1" applyAlignment="1"/>
    <xf numFmtId="0" fontId="29" fillId="0" borderId="0" xfId="11" applyFont="1" applyBorder="1" applyAlignment="1"/>
    <xf numFmtId="0" fontId="40" fillId="0" borderId="0" xfId="11" applyFont="1" applyBorder="1" applyAlignment="1"/>
    <xf numFmtId="0" fontId="40" fillId="0" borderId="6" xfId="11" applyFont="1" applyBorder="1" applyAlignment="1"/>
    <xf numFmtId="0" fontId="29" fillId="0" borderId="0" xfId="11" applyFont="1" applyAlignment="1">
      <alignment horizontal="right"/>
    </xf>
    <xf numFmtId="0" fontId="11" fillId="0" borderId="0" xfId="11" applyFont="1" applyAlignment="1">
      <alignment horizontal="center"/>
    </xf>
    <xf numFmtId="0" fontId="40" fillId="0" borderId="0" xfId="11" applyFont="1" applyAlignment="1">
      <alignment horizontal="center"/>
    </xf>
    <xf numFmtId="0" fontId="40" fillId="0" borderId="0" xfId="11" applyFont="1" applyBorder="1"/>
    <xf numFmtId="0" fontId="40" fillId="0" borderId="22" xfId="11" applyFont="1" applyBorder="1" applyAlignment="1">
      <alignment horizontal="right"/>
    </xf>
    <xf numFmtId="0" fontId="44" fillId="0" borderId="0" xfId="11" applyFont="1" applyBorder="1" applyAlignment="1">
      <alignment horizontal="center"/>
    </xf>
    <xf numFmtId="0" fontId="40" fillId="0" borderId="0" xfId="11" applyFont="1" applyBorder="1" applyAlignment="1">
      <alignment horizontal="right"/>
    </xf>
    <xf numFmtId="0" fontId="40" fillId="0" borderId="0" xfId="11" applyFont="1" applyBorder="1" applyAlignment="1">
      <alignment horizontal="center"/>
    </xf>
    <xf numFmtId="0" fontId="41" fillId="0" borderId="2" xfId="11" applyFont="1" applyBorder="1"/>
    <xf numFmtId="0" fontId="41" fillId="0" borderId="7" xfId="11" applyFont="1" applyBorder="1"/>
    <xf numFmtId="0" fontId="41" fillId="0" borderId="3" xfId="11" applyFont="1" applyBorder="1"/>
    <xf numFmtId="0" fontId="11" fillId="0" borderId="0" xfId="11" applyFont="1" applyAlignment="1">
      <alignment horizontal="center" wrapText="1"/>
    </xf>
    <xf numFmtId="0" fontId="22" fillId="0" borderId="5" xfId="12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/>
    </xf>
    <xf numFmtId="0" fontId="37" fillId="0" borderId="7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10" fillId="0" borderId="2" xfId="1" applyFont="1" applyBorder="1" applyAlignment="1">
      <alignment horizontal="left" vertical="center" wrapText="1"/>
    </xf>
    <xf numFmtId="0" fontId="45" fillId="0" borderId="0" xfId="1" applyFont="1" applyAlignment="1">
      <alignment vertical="center"/>
    </xf>
    <xf numFmtId="0" fontId="8" fillId="0" borderId="0" xfId="7" applyFont="1" applyAlignment="1">
      <alignment vertical="center"/>
    </xf>
    <xf numFmtId="0" fontId="17" fillId="0" borderId="0" xfId="7" applyFont="1" applyAlignment="1">
      <alignment horizontal="right" vertical="center"/>
    </xf>
    <xf numFmtId="0" fontId="8" fillId="0" borderId="0" xfId="7" applyFont="1" applyAlignment="1">
      <alignment horizontal="right" vertical="center"/>
    </xf>
    <xf numFmtId="0" fontId="8" fillId="0" borderId="5" xfId="7" applyFont="1" applyBorder="1" applyAlignment="1">
      <alignment horizontal="center" vertical="center" wrapText="1"/>
    </xf>
    <xf numFmtId="14" fontId="8" fillId="0" borderId="5" xfId="7" applyNumberFormat="1" applyFont="1" applyBorder="1" applyAlignment="1">
      <alignment horizontal="center" vertical="center" wrapText="1"/>
    </xf>
    <xf numFmtId="0" fontId="8" fillId="0" borderId="5" xfId="7" applyFont="1" applyBorder="1" applyAlignment="1">
      <alignment horizontal="left" vertical="center" wrapText="1"/>
    </xf>
    <xf numFmtId="0" fontId="19" fillId="0" borderId="0" xfId="8" applyFont="1" applyFill="1" applyBorder="1" applyAlignment="1">
      <alignment vertical="center"/>
    </xf>
    <xf numFmtId="0" fontId="8" fillId="0" borderId="0" xfId="7" applyFont="1" applyBorder="1" applyAlignment="1">
      <alignment vertical="center"/>
    </xf>
    <xf numFmtId="14" fontId="8" fillId="0" borderId="0" xfId="7" applyNumberFormat="1" applyFont="1" applyBorder="1" applyAlignment="1">
      <alignment horizontal="center" vertical="center"/>
    </xf>
    <xf numFmtId="0" fontId="17" fillId="0" borderId="0" xfId="8" applyFont="1" applyBorder="1" applyAlignment="1">
      <alignment vertical="center"/>
    </xf>
    <xf numFmtId="0" fontId="47" fillId="0" borderId="0" xfId="8" applyFont="1" applyBorder="1" applyAlignment="1">
      <alignment vertical="center"/>
    </xf>
    <xf numFmtId="0" fontId="8" fillId="0" borderId="0" xfId="8" applyFont="1" applyAlignment="1">
      <alignment vertical="center"/>
    </xf>
    <xf numFmtId="0" fontId="10" fillId="0" borderId="0" xfId="8" applyFont="1" applyBorder="1" applyAlignment="1">
      <alignment vertical="center"/>
    </xf>
    <xf numFmtId="165" fontId="8" fillId="0" borderId="0" xfId="9" applyNumberFormat="1" applyFont="1" applyBorder="1" applyAlignment="1">
      <alignment vertical="center"/>
    </xf>
    <xf numFmtId="0" fontId="8" fillId="0" borderId="0" xfId="8" applyFont="1" applyBorder="1" applyAlignment="1">
      <alignment horizontal="center" vertical="center"/>
    </xf>
    <xf numFmtId="0" fontId="45" fillId="0" borderId="0" xfId="1" applyFont="1" applyAlignment="1">
      <alignment horizontal="right" vertical="center"/>
    </xf>
    <xf numFmtId="0" fontId="4" fillId="0" borderId="0" xfId="7" applyFont="1" applyAlignment="1">
      <alignment horizontal="right" vertical="center"/>
    </xf>
    <xf numFmtId="171" fontId="10" fillId="0" borderId="5" xfId="2" applyNumberFormat="1" applyFont="1" applyFill="1" applyBorder="1" applyAlignment="1">
      <alignment horizontal="center" vertical="center" wrapText="1"/>
    </xf>
    <xf numFmtId="0" fontId="51" fillId="0" borderId="0" xfId="1" applyFont="1"/>
    <xf numFmtId="0" fontId="37" fillId="0" borderId="15" xfId="0" applyFont="1" applyBorder="1" applyAlignment="1">
      <alignment horizontal="left" vertical="center" wrapText="1"/>
    </xf>
    <xf numFmtId="171" fontId="37" fillId="0" borderId="0" xfId="0" applyNumberFormat="1" applyFont="1" applyBorder="1" applyAlignment="1">
      <alignment horizontal="left" vertical="center"/>
    </xf>
    <xf numFmtId="0" fontId="52" fillId="0" borderId="0" xfId="1" applyFont="1"/>
    <xf numFmtId="0" fontId="53" fillId="0" borderId="0" xfId="1" applyFont="1"/>
    <xf numFmtId="167" fontId="29" fillId="0" borderId="5" xfId="3" quotePrefix="1" applyNumberFormat="1" applyFont="1" applyFill="1" applyBorder="1" applyAlignment="1">
      <alignment horizontal="center" vertical="center" wrapText="1"/>
    </xf>
    <xf numFmtId="0" fontId="22" fillId="0" borderId="5" xfId="12" applyFont="1" applyBorder="1" applyAlignment="1">
      <alignment horizontal="left" vertical="center" wrapText="1"/>
    </xf>
    <xf numFmtId="3" fontId="10" fillId="0" borderId="2" xfId="1" applyNumberFormat="1" applyFont="1" applyBorder="1" applyAlignment="1">
      <alignment horizontal="center" vertical="center"/>
    </xf>
    <xf numFmtId="171" fontId="10" fillId="0" borderId="2" xfId="1" applyNumberFormat="1" applyFont="1" applyBorder="1" applyAlignment="1">
      <alignment horizontal="center" vertical="center"/>
    </xf>
    <xf numFmtId="0" fontId="11" fillId="0" borderId="0" xfId="1" applyFont="1" applyFill="1"/>
    <xf numFmtId="0" fontId="29" fillId="0" borderId="0" xfId="1" applyFont="1" applyFill="1" applyAlignment="1">
      <alignment vertical="center"/>
    </xf>
    <xf numFmtId="0" fontId="8" fillId="0" borderId="0" xfId="1" applyFont="1" applyFill="1"/>
    <xf numFmtId="0" fontId="17" fillId="0" borderId="0" xfId="1" applyFont="1" applyFill="1"/>
    <xf numFmtId="2" fontId="11" fillId="0" borderId="0" xfId="1" applyNumberFormat="1" applyFont="1" applyFill="1"/>
    <xf numFmtId="0" fontId="17" fillId="0" borderId="0" xfId="1" applyFont="1" applyFill="1" applyAlignment="1">
      <alignment horizontal="right"/>
    </xf>
    <xf numFmtId="0" fontId="45" fillId="0" borderId="0" xfId="1" applyFont="1" applyFill="1" applyAlignment="1">
      <alignment horizontal="center"/>
    </xf>
    <xf numFmtId="0" fontId="45" fillId="0" borderId="0" xfId="1" applyFont="1" applyFill="1"/>
    <xf numFmtId="0" fontId="44" fillId="0" borderId="5" xfId="1" applyNumberFormat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left" vertical="top" wrapText="1"/>
    </xf>
    <xf numFmtId="0" fontId="40" fillId="0" borderId="5" xfId="1" applyFont="1" applyFill="1" applyBorder="1" applyAlignment="1">
      <alignment horizontal="center" vertical="center" wrapText="1"/>
    </xf>
    <xf numFmtId="169" fontId="40" fillId="0" borderId="5" xfId="1" applyNumberFormat="1" applyFont="1" applyFill="1" applyBorder="1" applyAlignment="1">
      <alignment horizontal="center" vertical="center" wrapText="1"/>
    </xf>
    <xf numFmtId="0" fontId="41" fillId="0" borderId="5" xfId="1" applyFont="1" applyFill="1" applyBorder="1" applyAlignment="1">
      <alignment horizontal="right" vertical="top"/>
    </xf>
    <xf numFmtId="169" fontId="11" fillId="0" borderId="0" xfId="1" applyNumberFormat="1" applyFont="1" applyFill="1"/>
    <xf numFmtId="169" fontId="44" fillId="0" borderId="5" xfId="1" applyNumberFormat="1" applyFont="1" applyFill="1" applyBorder="1" applyAlignment="1">
      <alignment horizontal="center" vertical="center" wrapText="1"/>
    </xf>
    <xf numFmtId="0" fontId="19" fillId="0" borderId="5" xfId="1" applyFont="1" applyFill="1" applyBorder="1" applyAlignment="1">
      <alignment vertical="top" wrapText="1"/>
    </xf>
    <xf numFmtId="169" fontId="19" fillId="0" borderId="5" xfId="1" applyNumberFormat="1" applyFont="1" applyFill="1" applyBorder="1" applyAlignment="1">
      <alignment vertical="top" wrapText="1"/>
    </xf>
    <xf numFmtId="0" fontId="46" fillId="0" borderId="5" xfId="1" applyFont="1" applyFill="1" applyBorder="1" applyAlignment="1">
      <alignment horizontal="right" vertical="top"/>
    </xf>
    <xf numFmtId="0" fontId="19" fillId="0" borderId="0" xfId="1" applyFont="1" applyFill="1"/>
    <xf numFmtId="169" fontId="44" fillId="0" borderId="5" xfId="1" applyNumberFormat="1" applyFont="1" applyFill="1" applyBorder="1" applyAlignment="1">
      <alignment horizontal="center" vertical="center"/>
    </xf>
    <xf numFmtId="49" fontId="45" fillId="0" borderId="0" xfId="1" applyNumberFormat="1" applyFont="1" applyFill="1" applyBorder="1" applyAlignment="1">
      <alignment horizontal="left" vertical="top"/>
    </xf>
    <xf numFmtId="0" fontId="45" fillId="0" borderId="0" xfId="1" applyFont="1" applyFill="1" applyBorder="1" applyAlignment="1">
      <alignment horizontal="left" vertical="top" wrapText="1"/>
    </xf>
    <xf numFmtId="0" fontId="45" fillId="0" borderId="0" xfId="1" applyFont="1" applyFill="1" applyBorder="1" applyAlignment="1">
      <alignment horizontal="center" vertical="top" wrapText="1"/>
    </xf>
    <xf numFmtId="0" fontId="45" fillId="0" borderId="0" xfId="1" applyFont="1" applyFill="1" applyBorder="1" applyAlignment="1">
      <alignment horizontal="right" vertical="top"/>
    </xf>
    <xf numFmtId="0" fontId="9" fillId="0" borderId="0" xfId="1" applyFont="1" applyFill="1" applyBorder="1" applyAlignment="1">
      <alignment vertical="center"/>
    </xf>
    <xf numFmtId="0" fontId="48" fillId="0" borderId="0" xfId="1" applyFont="1" applyFill="1" applyBorder="1" applyAlignment="1">
      <alignment vertical="center"/>
    </xf>
    <xf numFmtId="0" fontId="49" fillId="0" borderId="0" xfId="1" applyFont="1" applyFill="1" applyBorder="1" applyAlignment="1">
      <alignment vertical="center"/>
    </xf>
    <xf numFmtId="165" fontId="49" fillId="0" borderId="0" xfId="2" applyNumberFormat="1" applyFont="1" applyFill="1" applyBorder="1" applyAlignment="1">
      <alignment vertical="center"/>
    </xf>
    <xf numFmtId="2" fontId="49" fillId="0" borderId="0" xfId="1" applyNumberFormat="1" applyFont="1" applyFill="1" applyBorder="1" applyAlignment="1">
      <alignment vertical="center"/>
    </xf>
    <xf numFmtId="0" fontId="45" fillId="0" borderId="0" xfId="1" applyFont="1" applyFill="1" applyBorder="1"/>
    <xf numFmtId="0" fontId="17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10" fillId="0" borderId="0" xfId="1" applyFont="1" applyFill="1"/>
    <xf numFmtId="0" fontId="50" fillId="0" borderId="0" xfId="1" applyFont="1" applyFill="1" applyBorder="1" applyAlignment="1">
      <alignment vertical="center"/>
    </xf>
    <xf numFmtId="0" fontId="48" fillId="0" borderId="0" xfId="1" applyFont="1" applyFill="1" applyBorder="1" applyAlignment="1">
      <alignment horizontal="center"/>
    </xf>
    <xf numFmtId="0" fontId="9" fillId="0" borderId="0" xfId="1" applyFont="1" applyFill="1" applyBorder="1" applyAlignment="1">
      <alignment horizontal="left"/>
    </xf>
    <xf numFmtId="165" fontId="50" fillId="0" borderId="0" xfId="2" applyNumberFormat="1" applyFont="1" applyFill="1" applyBorder="1" applyAlignment="1">
      <alignment vertical="center"/>
    </xf>
    <xf numFmtId="2" fontId="50" fillId="0" borderId="0" xfId="1" applyNumberFormat="1" applyFont="1" applyFill="1" applyBorder="1" applyAlignment="1">
      <alignment vertical="center"/>
    </xf>
    <xf numFmtId="0" fontId="48" fillId="0" borderId="0" xfId="1" applyFont="1" applyFill="1" applyBorder="1" applyAlignment="1"/>
    <xf numFmtId="0" fontId="4" fillId="0" borderId="0" xfId="1" applyFont="1" applyFill="1" applyBorder="1" applyAlignment="1">
      <alignment vertical="center"/>
    </xf>
    <xf numFmtId="0" fontId="17" fillId="0" borderId="0" xfId="1" applyFont="1" applyFill="1" applyBorder="1" applyAlignment="1">
      <alignment vertical="center"/>
    </xf>
    <xf numFmtId="165" fontId="17" fillId="0" borderId="0" xfId="2" applyNumberFormat="1" applyFont="1" applyFill="1" applyBorder="1" applyAlignment="1">
      <alignment vertical="center"/>
    </xf>
    <xf numFmtId="2" fontId="17" fillId="0" borderId="0" xfId="1" applyNumberFormat="1" applyFont="1" applyFill="1" applyBorder="1" applyAlignment="1">
      <alignment vertical="center"/>
    </xf>
    <xf numFmtId="0" fontId="47" fillId="0" borderId="0" xfId="1" applyFont="1" applyFill="1" applyBorder="1" applyAlignment="1">
      <alignment horizontal="left" vertical="center"/>
    </xf>
    <xf numFmtId="0" fontId="11" fillId="0" borderId="0" xfId="1" applyFont="1" applyFill="1" applyBorder="1"/>
    <xf numFmtId="49" fontId="40" fillId="0" borderId="0" xfId="1" applyNumberFormat="1" applyFont="1" applyFill="1" applyAlignment="1">
      <alignment horizontal="left" vertical="top"/>
    </xf>
    <xf numFmtId="0" fontId="40" fillId="0" borderId="0" xfId="1" applyFont="1" applyFill="1" applyAlignment="1">
      <alignment horizontal="left" vertical="top" wrapText="1"/>
    </xf>
    <xf numFmtId="0" fontId="40" fillId="0" borderId="0" xfId="1" applyFont="1" applyFill="1" applyAlignment="1">
      <alignment horizontal="center" vertical="top" wrapText="1"/>
    </xf>
    <xf numFmtId="0" fontId="41" fillId="0" borderId="0" xfId="1" applyFont="1" applyFill="1" applyAlignment="1">
      <alignment horizontal="right" vertical="top"/>
    </xf>
    <xf numFmtId="3" fontId="29" fillId="0" borderId="5" xfId="3" applyNumberFormat="1" applyFont="1" applyBorder="1" applyAlignment="1">
      <alignment horizontal="center" vertical="center" wrapText="1"/>
    </xf>
    <xf numFmtId="171" fontId="10" fillId="0" borderId="5" xfId="1" applyNumberFormat="1" applyFont="1" applyBorder="1" applyAlignment="1">
      <alignment horizontal="center" vertical="center"/>
    </xf>
    <xf numFmtId="4" fontId="11" fillId="0" borderId="0" xfId="1" applyNumberFormat="1" applyFont="1" applyFill="1"/>
    <xf numFmtId="0" fontId="54" fillId="0" borderId="0" xfId="1" applyFont="1" applyBorder="1" applyAlignment="1">
      <alignment vertical="center"/>
    </xf>
    <xf numFmtId="0" fontId="55" fillId="0" borderId="0" xfId="1" applyFont="1" applyBorder="1" applyAlignment="1">
      <alignment vertical="center"/>
    </xf>
    <xf numFmtId="0" fontId="56" fillId="0" borderId="0" xfId="1" applyFont="1" applyBorder="1" applyAlignment="1">
      <alignment vertical="center"/>
    </xf>
    <xf numFmtId="165" fontId="56" fillId="0" borderId="0" xfId="2" applyNumberFormat="1" applyFont="1" applyBorder="1" applyAlignment="1">
      <alignment vertical="center"/>
    </xf>
    <xf numFmtId="0" fontId="57" fillId="0" borderId="0" xfId="1" applyFont="1"/>
    <xf numFmtId="2" fontId="54" fillId="0" borderId="0" xfId="1" applyNumberFormat="1" applyFont="1" applyBorder="1" applyAlignment="1">
      <alignment vertical="center"/>
    </xf>
    <xf numFmtId="0" fontId="58" fillId="0" borderId="0" xfId="1" applyFont="1" applyBorder="1" applyAlignment="1">
      <alignment vertical="center"/>
    </xf>
    <xf numFmtId="0" fontId="55" fillId="0" borderId="0" xfId="1" applyFont="1" applyBorder="1" applyAlignment="1"/>
    <xf numFmtId="165" fontId="58" fillId="0" borderId="0" xfId="2" applyNumberFormat="1" applyFont="1" applyBorder="1" applyAlignment="1">
      <alignment vertical="center"/>
    </xf>
    <xf numFmtId="2" fontId="54" fillId="0" borderId="0" xfId="1" applyNumberFormat="1" applyFont="1" applyBorder="1" applyAlignment="1"/>
    <xf numFmtId="169" fontId="59" fillId="0" borderId="5" xfId="0" applyNumberFormat="1" applyFont="1" applyBorder="1" applyAlignment="1">
      <alignment horizontal="center" vertical="center"/>
    </xf>
    <xf numFmtId="171" fontId="8" fillId="0" borderId="0" xfId="1" applyNumberFormat="1" applyFont="1" applyBorder="1" applyAlignment="1">
      <alignment vertical="center"/>
    </xf>
    <xf numFmtId="171" fontId="8" fillId="0" borderId="0" xfId="1" applyNumberFormat="1" applyFont="1" applyFill="1" applyAlignment="1">
      <alignment vertical="center"/>
    </xf>
    <xf numFmtId="4" fontId="8" fillId="0" borderId="0" xfId="1" applyNumberFormat="1" applyFont="1" applyFill="1" applyAlignment="1">
      <alignment vertical="center"/>
    </xf>
    <xf numFmtId="171" fontId="44" fillId="0" borderId="0" xfId="11" applyNumberFormat="1" applyFont="1" applyBorder="1" applyAlignment="1">
      <alignment horizontal="center"/>
    </xf>
    <xf numFmtId="0" fontId="8" fillId="0" borderId="0" xfId="11" applyFont="1" applyBorder="1"/>
    <xf numFmtId="0" fontId="8" fillId="0" borderId="0" xfId="11" applyFont="1"/>
    <xf numFmtId="0" fontId="8" fillId="0" borderId="0" xfId="11" applyFont="1" applyBorder="1" applyAlignment="1">
      <alignment horizontal="right"/>
    </xf>
    <xf numFmtId="0" fontId="10" fillId="0" borderId="0" xfId="11" applyFont="1" applyBorder="1" applyAlignment="1">
      <alignment horizontal="center"/>
    </xf>
    <xf numFmtId="171" fontId="10" fillId="0" borderId="0" xfId="11" applyNumberFormat="1" applyFont="1" applyBorder="1" applyAlignment="1">
      <alignment horizontal="center"/>
    </xf>
    <xf numFmtId="4" fontId="8" fillId="0" borderId="0" xfId="1" applyNumberFormat="1" applyFont="1" applyFill="1" applyBorder="1" applyAlignment="1">
      <alignment vertical="center"/>
    </xf>
    <xf numFmtId="171" fontId="61" fillId="0" borderId="0" xfId="1" applyNumberFormat="1" applyFont="1" applyFill="1" applyBorder="1" applyAlignment="1">
      <alignment vertical="center"/>
    </xf>
    <xf numFmtId="0" fontId="60" fillId="0" borderId="5" xfId="0" applyFont="1" applyBorder="1" applyAlignment="1">
      <alignment horizontal="center" vertical="top" wrapText="1"/>
    </xf>
    <xf numFmtId="0" fontId="63" fillId="0" borderId="5" xfId="0" applyFont="1" applyBorder="1" applyAlignment="1">
      <alignment horizontal="right" vertical="top" wrapText="1"/>
    </xf>
    <xf numFmtId="0" fontId="63" fillId="0" borderId="5" xfId="0" applyFont="1" applyBorder="1" applyAlignment="1">
      <alignment horizontal="right" vertical="top"/>
    </xf>
    <xf numFmtId="0" fontId="63" fillId="0" borderId="5" xfId="0" applyFont="1" applyBorder="1" applyAlignment="1">
      <alignment horizontal="center" vertical="top" wrapText="1"/>
    </xf>
    <xf numFmtId="0" fontId="64" fillId="0" borderId="5" xfId="0" applyFont="1" applyBorder="1" applyAlignment="1">
      <alignment horizontal="right" vertical="top"/>
    </xf>
    <xf numFmtId="4" fontId="8" fillId="0" borderId="0" xfId="1" applyNumberFormat="1" applyFont="1" applyBorder="1" applyAlignment="1">
      <alignment vertical="center"/>
    </xf>
    <xf numFmtId="0" fontId="8" fillId="0" borderId="5" xfId="1" applyFont="1" applyBorder="1" applyAlignment="1">
      <alignment horizontal="center" vertical="center"/>
    </xf>
    <xf numFmtId="0" fontId="60" fillId="0" borderId="5" xfId="0" applyFont="1" applyFill="1" applyBorder="1" applyAlignment="1">
      <alignment horizontal="left" vertical="top" wrapText="1"/>
    </xf>
    <xf numFmtId="0" fontId="63" fillId="0" borderId="5" xfId="0" applyFont="1" applyFill="1" applyBorder="1" applyAlignment="1">
      <alignment horizontal="left" vertical="top" wrapText="1"/>
    </xf>
    <xf numFmtId="0" fontId="60" fillId="0" borderId="7" xfId="0" applyFont="1" applyFill="1" applyBorder="1" applyAlignment="1">
      <alignment horizontal="left" vertical="top" wrapText="1"/>
    </xf>
    <xf numFmtId="2" fontId="40" fillId="0" borderId="5" xfId="1" applyNumberFormat="1" applyFont="1" applyFill="1" applyBorder="1" applyAlignment="1">
      <alignment horizontal="center" vertical="center" wrapText="1"/>
    </xf>
    <xf numFmtId="171" fontId="11" fillId="0" borderId="0" xfId="1" applyNumberFormat="1" applyFont="1" applyFill="1"/>
    <xf numFmtId="0" fontId="45" fillId="0" borderId="0" xfId="11" applyFont="1" applyBorder="1"/>
    <xf numFmtId="0" fontId="9" fillId="0" borderId="0" xfId="8" applyFont="1" applyBorder="1" applyAlignment="1">
      <alignment vertical="center"/>
    </xf>
    <xf numFmtId="0" fontId="45" fillId="0" borderId="0" xfId="11" applyFont="1"/>
    <xf numFmtId="0" fontId="45" fillId="0" borderId="0" xfId="11" applyFont="1" applyBorder="1" applyAlignment="1">
      <alignment horizontal="right"/>
    </xf>
    <xf numFmtId="0" fontId="9" fillId="0" borderId="0" xfId="11" applyFont="1" applyBorder="1" applyAlignment="1">
      <alignment horizontal="center"/>
    </xf>
    <xf numFmtId="171" fontId="9" fillId="0" borderId="0" xfId="11" applyNumberFormat="1" applyFont="1" applyBorder="1" applyAlignment="1">
      <alignment horizontal="center"/>
    </xf>
    <xf numFmtId="0" fontId="9" fillId="0" borderId="0" xfId="8" applyFont="1" applyBorder="1" applyAlignment="1">
      <alignment horizontal="left" vertical="center"/>
    </xf>
    <xf numFmtId="0" fontId="9" fillId="0" borderId="0" xfId="11" applyFont="1" applyBorder="1"/>
    <xf numFmtId="0" fontId="9" fillId="0" borderId="0" xfId="11" applyFont="1"/>
    <xf numFmtId="0" fontId="9" fillId="0" borderId="0" xfId="11" applyFont="1" applyBorder="1" applyAlignment="1">
      <alignment horizontal="right"/>
    </xf>
    <xf numFmtId="0" fontId="48" fillId="0" borderId="0" xfId="8" applyFont="1" applyBorder="1" applyAlignment="1">
      <alignment horizontal="left" vertical="center"/>
    </xf>
    <xf numFmtId="0" fontId="9" fillId="0" borderId="0" xfId="11" applyFont="1" applyBorder="1" applyAlignment="1">
      <alignment horizontal="left"/>
    </xf>
    <xf numFmtId="0" fontId="8" fillId="0" borderId="0" xfId="3" applyFont="1" applyBorder="1" applyAlignment="1">
      <alignment vertical="center" wrapText="1"/>
    </xf>
    <xf numFmtId="0" fontId="8" fillId="0" borderId="0" xfId="1" applyFont="1" applyAlignment="1">
      <alignment horizontal="right" vertical="center"/>
    </xf>
    <xf numFmtId="171" fontId="52" fillId="0" borderId="0" xfId="1" applyNumberFormat="1" applyFont="1" applyBorder="1"/>
    <xf numFmtId="171" fontId="52" fillId="0" borderId="0" xfId="1" applyNumberFormat="1" applyFont="1"/>
    <xf numFmtId="171" fontId="66" fillId="0" borderId="0" xfId="1" applyNumberFormat="1" applyFont="1" applyBorder="1" applyAlignment="1">
      <alignment vertical="center"/>
    </xf>
    <xf numFmtId="0" fontId="66" fillId="0" borderId="0" xfId="1" applyFont="1" applyBorder="1" applyAlignment="1">
      <alignment vertical="center"/>
    </xf>
    <xf numFmtId="0" fontId="43" fillId="0" borderId="0" xfId="1" applyFont="1" applyBorder="1" applyAlignment="1">
      <alignment vertical="center"/>
    </xf>
    <xf numFmtId="0" fontId="29" fillId="0" borderId="5" xfId="8" applyFont="1" applyBorder="1" applyAlignment="1">
      <alignment horizontal="center" vertical="top"/>
    </xf>
    <xf numFmtId="0" fontId="27" fillId="0" borderId="5" xfId="8" quotePrefix="1" applyFont="1" applyBorder="1" applyAlignment="1">
      <alignment horizontal="center" vertical="center"/>
    </xf>
    <xf numFmtId="0" fontId="29" fillId="0" borderId="5" xfId="8" quotePrefix="1" applyFont="1" applyBorder="1" applyAlignment="1">
      <alignment horizontal="center" vertical="center"/>
    </xf>
    <xf numFmtId="0" fontId="67" fillId="0" borderId="0" xfId="8" applyFont="1" applyBorder="1" applyAlignment="1">
      <alignment vertical="center"/>
    </xf>
    <xf numFmtId="0" fontId="68" fillId="0" borderId="0" xfId="8" applyFont="1" applyBorder="1" applyAlignment="1">
      <alignment vertical="center"/>
    </xf>
    <xf numFmtId="165" fontId="68" fillId="0" borderId="0" xfId="9" applyNumberFormat="1" applyFont="1" applyBorder="1" applyAlignment="1">
      <alignment vertical="center"/>
    </xf>
    <xf numFmtId="0" fontId="68" fillId="0" borderId="0" xfId="8" applyFont="1" applyFill="1" applyAlignment="1">
      <alignment vertical="center"/>
    </xf>
    <xf numFmtId="0" fontId="48" fillId="0" borderId="0" xfId="8" applyFont="1" applyBorder="1" applyAlignment="1">
      <alignment vertical="center"/>
    </xf>
    <xf numFmtId="0" fontId="68" fillId="0" borderId="0" xfId="8" applyFont="1" applyBorder="1" applyAlignment="1">
      <alignment horizontal="left" vertical="center"/>
    </xf>
    <xf numFmtId="0" fontId="67" fillId="0" borderId="0" xfId="8" applyFont="1" applyBorder="1" applyAlignment="1"/>
    <xf numFmtId="0" fontId="67" fillId="0" borderId="0" xfId="8" applyFont="1" applyBorder="1" applyAlignment="1">
      <alignment horizontal="left"/>
    </xf>
    <xf numFmtId="0" fontId="69" fillId="0" borderId="0" xfId="8" applyFont="1" applyBorder="1" applyAlignment="1">
      <alignment vertical="center"/>
    </xf>
    <xf numFmtId="0" fontId="48" fillId="0" borderId="0" xfId="8" applyFont="1" applyBorder="1" applyAlignment="1">
      <alignment horizontal="left"/>
    </xf>
    <xf numFmtId="0" fontId="70" fillId="0" borderId="0" xfId="8" applyFont="1" applyBorder="1" applyAlignment="1">
      <alignment horizontal="left" vertical="center"/>
    </xf>
    <xf numFmtId="0" fontId="30" fillId="0" borderId="5" xfId="1" applyFont="1" applyBorder="1" applyAlignment="1">
      <alignment horizontal="justify" vertical="top" wrapText="1"/>
    </xf>
    <xf numFmtId="0" fontId="10" fillId="0" borderId="2" xfId="1" applyFont="1" applyBorder="1" applyAlignment="1">
      <alignment horizontal="left" vertical="top" wrapText="1"/>
    </xf>
    <xf numFmtId="0" fontId="48" fillId="0" borderId="0" xfId="1" applyFont="1" applyBorder="1" applyAlignment="1">
      <alignment vertical="center"/>
    </xf>
    <xf numFmtId="0" fontId="49" fillId="0" borderId="0" xfId="1" applyFont="1" applyBorder="1" applyAlignment="1">
      <alignment vertical="center"/>
    </xf>
    <xf numFmtId="165" fontId="49" fillId="0" borderId="0" xfId="2" applyNumberFormat="1" applyFont="1" applyBorder="1" applyAlignment="1">
      <alignment vertical="center"/>
    </xf>
    <xf numFmtId="2" fontId="9" fillId="0" borderId="0" xfId="1" applyNumberFormat="1" applyFont="1" applyBorder="1" applyAlignment="1">
      <alignment vertical="center"/>
    </xf>
    <xf numFmtId="0" fontId="48" fillId="0" borderId="0" xfId="1" applyFont="1" applyBorder="1" applyAlignment="1"/>
    <xf numFmtId="0" fontId="50" fillId="0" borderId="0" xfId="1" applyFont="1" applyBorder="1" applyAlignment="1">
      <alignment vertical="center"/>
    </xf>
    <xf numFmtId="165" fontId="50" fillId="0" borderId="0" xfId="2" applyNumberFormat="1" applyFont="1" applyBorder="1" applyAlignment="1">
      <alignment vertical="center"/>
    </xf>
    <xf numFmtId="2" fontId="9" fillId="0" borderId="0" xfId="1" applyNumberFormat="1" applyFont="1" applyBorder="1" applyAlignment="1"/>
    <xf numFmtId="39" fontId="5" fillId="0" borderId="0" xfId="2" applyNumberFormat="1" applyFont="1" applyBorder="1" applyAlignment="1">
      <alignment vertical="center"/>
    </xf>
    <xf numFmtId="0" fontId="60" fillId="0" borderId="5" xfId="0" applyFont="1" applyFill="1" applyBorder="1" applyAlignment="1">
      <alignment horizontal="center" vertical="top" wrapText="1"/>
    </xf>
    <xf numFmtId="0" fontId="27" fillId="0" borderId="5" xfId="8" applyFont="1" applyBorder="1" applyAlignment="1">
      <alignment horizontal="center" vertical="center"/>
    </xf>
    <xf numFmtId="0" fontId="27" fillId="0" borderId="5" xfId="8" applyFont="1" applyBorder="1" applyAlignment="1">
      <alignment horizontal="center" vertical="center" wrapText="1"/>
    </xf>
    <xf numFmtId="0" fontId="63" fillId="0" borderId="5" xfId="0" quotePrefix="1" applyFont="1" applyBorder="1" applyAlignment="1">
      <alignment horizontal="right" vertical="top" wrapText="1"/>
    </xf>
    <xf numFmtId="0" fontId="27" fillId="0" borderId="0" xfId="10" applyFont="1" applyFill="1" applyBorder="1" applyAlignment="1">
      <alignment vertical="center" wrapText="1"/>
    </xf>
    <xf numFmtId="0" fontId="28" fillId="0" borderId="0" xfId="8" applyFont="1" applyAlignment="1">
      <alignment vertical="center" wrapText="1"/>
    </xf>
    <xf numFmtId="0" fontId="27" fillId="0" borderId="0" xfId="8" applyFont="1" applyBorder="1" applyAlignment="1">
      <alignment horizontal="left" vertical="center"/>
    </xf>
    <xf numFmtId="167" fontId="29" fillId="0" borderId="5" xfId="1" quotePrefix="1" applyNumberFormat="1" applyFont="1" applyBorder="1" applyAlignment="1">
      <alignment horizontal="center" vertical="center"/>
    </xf>
    <xf numFmtId="49" fontId="0" fillId="0" borderId="0" xfId="0" applyNumberFormat="1"/>
    <xf numFmtId="0" fontId="72" fillId="5" borderId="5" xfId="12" applyFont="1" applyFill="1" applyBorder="1" applyAlignment="1">
      <alignment horizontal="left" vertical="center" wrapText="1"/>
    </xf>
    <xf numFmtId="0" fontId="11" fillId="0" borderId="0" xfId="12" applyFont="1" applyAlignment="1">
      <alignment vertical="center"/>
    </xf>
    <xf numFmtId="0" fontId="18" fillId="0" borderId="0" xfId="1" applyFont="1" applyBorder="1" applyAlignment="1">
      <alignment vertical="center"/>
    </xf>
    <xf numFmtId="0" fontId="18" fillId="0" borderId="0" xfId="1" applyFont="1" applyBorder="1" applyAlignment="1">
      <alignment horizontal="left" vertical="center"/>
    </xf>
    <xf numFmtId="0" fontId="18" fillId="0" borderId="0" xfId="1" applyFont="1" applyBorder="1" applyAlignment="1"/>
    <xf numFmtId="0" fontId="15" fillId="0" borderId="0" xfId="1" applyFont="1" applyBorder="1" applyAlignment="1"/>
    <xf numFmtId="0" fontId="73" fillId="0" borderId="0" xfId="1" applyFont="1" applyBorder="1" applyAlignment="1">
      <alignment horizontal="center" vertical="center"/>
    </xf>
    <xf numFmtId="0" fontId="73" fillId="0" borderId="0" xfId="1" applyFont="1" applyBorder="1" applyAlignment="1">
      <alignment horizontal="left" vertical="center"/>
    </xf>
    <xf numFmtId="0" fontId="19" fillId="0" borderId="0" xfId="12" applyFont="1" applyAlignment="1">
      <alignment horizontal="right" vertical="center"/>
    </xf>
    <xf numFmtId="0" fontId="11" fillId="0" borderId="0" xfId="12" applyFont="1" applyAlignment="1">
      <alignment horizontal="right" vertical="center"/>
    </xf>
    <xf numFmtId="0" fontId="11" fillId="0" borderId="5" xfId="12" applyFont="1" applyBorder="1" applyAlignment="1">
      <alignment horizontal="center" vertical="center"/>
    </xf>
    <xf numFmtId="0" fontId="11" fillId="0" borderId="5" xfId="12" applyFont="1" applyBorder="1" applyAlignment="1">
      <alignment horizontal="center" vertical="center" wrapText="1"/>
    </xf>
    <xf numFmtId="0" fontId="19" fillId="0" borderId="5" xfId="13" applyFont="1" applyBorder="1" applyAlignment="1">
      <alignment horizontal="center" vertical="center"/>
    </xf>
    <xf numFmtId="0" fontId="11" fillId="0" borderId="5" xfId="12" applyFont="1" applyBorder="1" applyAlignment="1">
      <alignment vertical="center"/>
    </xf>
    <xf numFmtId="0" fontId="11" fillId="0" borderId="5" xfId="12" applyFont="1" applyBorder="1" applyAlignment="1">
      <alignment vertical="center" wrapText="1"/>
    </xf>
    <xf numFmtId="0" fontId="11" fillId="0" borderId="5" xfId="13" applyFont="1" applyBorder="1" applyAlignment="1">
      <alignment horizontal="left" vertical="center" wrapText="1"/>
    </xf>
    <xf numFmtId="167" fontId="11" fillId="0" borderId="0" xfId="12" applyNumberFormat="1" applyFont="1" applyAlignment="1">
      <alignment vertical="center"/>
    </xf>
    <xf numFmtId="0" fontId="18" fillId="0" borderId="0" xfId="1" applyFont="1" applyBorder="1" applyAlignment="1">
      <alignment horizontal="center" vertical="center"/>
    </xf>
    <xf numFmtId="0" fontId="18" fillId="0" borderId="0" xfId="1" applyFont="1" applyFill="1" applyBorder="1" applyAlignment="1">
      <alignment vertical="center"/>
    </xf>
    <xf numFmtId="0" fontId="19" fillId="0" borderId="0" xfId="12" applyFont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wrapText="1"/>
    </xf>
    <xf numFmtId="0" fontId="37" fillId="0" borderId="56" xfId="0" applyFont="1" applyBorder="1" applyAlignment="1">
      <alignment horizontal="left" vertical="center"/>
    </xf>
    <xf numFmtId="0" fontId="37" fillId="0" borderId="38" xfId="0" applyFont="1" applyBorder="1" applyAlignment="1">
      <alignment horizontal="left" vertical="center"/>
    </xf>
    <xf numFmtId="0" fontId="29" fillId="0" borderId="5" xfId="1" applyFont="1" applyBorder="1" applyAlignment="1">
      <alignment horizontal="center" vertical="center" wrapText="1"/>
    </xf>
    <xf numFmtId="0" fontId="8" fillId="2" borderId="0" xfId="3" applyFont="1" applyFill="1" applyBorder="1" applyAlignment="1">
      <alignment horizontal="left" vertical="center" wrapText="1"/>
    </xf>
    <xf numFmtId="165" fontId="10" fillId="0" borderId="0" xfId="2" applyNumberFormat="1" applyFont="1" applyBorder="1" applyAlignment="1">
      <alignment horizontal="center" vertical="center"/>
    </xf>
    <xf numFmtId="4" fontId="61" fillId="0" borderId="0" xfId="1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9" fillId="0" borderId="0" xfId="1" applyFont="1"/>
    <xf numFmtId="0" fontId="45" fillId="0" borderId="0" xfId="1" applyFont="1"/>
    <xf numFmtId="0" fontId="66" fillId="0" borderId="0" xfId="1" applyFont="1"/>
    <xf numFmtId="0" fontId="43" fillId="0" borderId="0" xfId="1" applyFont="1"/>
    <xf numFmtId="0" fontId="60" fillId="6" borderId="5" xfId="0" applyFont="1" applyFill="1" applyBorder="1" applyAlignment="1">
      <alignment horizontal="left" vertical="top" wrapText="1"/>
    </xf>
    <xf numFmtId="0" fontId="63" fillId="6" borderId="5" xfId="0" applyFont="1" applyFill="1" applyBorder="1" applyAlignment="1">
      <alignment horizontal="left" vertical="top" wrapText="1"/>
    </xf>
    <xf numFmtId="0" fontId="76" fillId="6" borderId="5" xfId="0" applyFont="1" applyFill="1" applyBorder="1" applyAlignment="1">
      <alignment horizontal="left" vertical="top" wrapText="1"/>
    </xf>
    <xf numFmtId="0" fontId="76" fillId="0" borderId="5" xfId="0" applyFont="1" applyBorder="1" applyAlignment="1">
      <alignment horizontal="center" vertical="top" wrapText="1"/>
    </xf>
    <xf numFmtId="0" fontId="77" fillId="0" borderId="5" xfId="0" applyFont="1" applyBorder="1" applyAlignment="1">
      <alignment horizontal="right" vertical="top"/>
    </xf>
    <xf numFmtId="10" fontId="61" fillId="0" borderId="3" xfId="1" applyNumberFormat="1" applyFont="1" applyBorder="1" applyAlignment="1">
      <alignment horizontal="center" vertical="center"/>
    </xf>
    <xf numFmtId="0" fontId="44" fillId="0" borderId="5" xfId="1" applyFont="1" applyFill="1" applyBorder="1" applyAlignment="1">
      <alignment horizontal="center" vertical="center"/>
    </xf>
    <xf numFmtId="0" fontId="44" fillId="0" borderId="5" xfId="1" applyFont="1" applyFill="1" applyBorder="1" applyAlignment="1">
      <alignment horizontal="center" vertical="center" wrapText="1"/>
    </xf>
    <xf numFmtId="4" fontId="10" fillId="3" borderId="5" xfId="2" applyNumberFormat="1" applyFont="1" applyFill="1" applyBorder="1" applyAlignment="1">
      <alignment horizontal="center" vertical="center" wrapText="1"/>
    </xf>
    <xf numFmtId="0" fontId="63" fillId="0" borderId="5" xfId="0" applyFont="1" applyFill="1" applyBorder="1" applyAlignment="1">
      <alignment horizontal="right" vertical="top"/>
    </xf>
    <xf numFmtId="0" fontId="63" fillId="0" borderId="5" xfId="0" applyFont="1" applyFill="1" applyBorder="1" applyAlignment="1">
      <alignment horizontal="center" vertical="top" wrapText="1"/>
    </xf>
    <xf numFmtId="0" fontId="64" fillId="0" borderId="5" xfId="0" applyFont="1" applyFill="1" applyBorder="1" applyAlignment="1">
      <alignment horizontal="right" vertical="top"/>
    </xf>
    <xf numFmtId="0" fontId="76" fillId="0" borderId="5" xfId="0" applyFont="1" applyFill="1" applyBorder="1" applyAlignment="1">
      <alignment horizontal="left" vertical="top" wrapText="1"/>
    </xf>
    <xf numFmtId="0" fontId="76" fillId="0" borderId="5" xfId="0" applyFont="1" applyFill="1" applyBorder="1" applyAlignment="1">
      <alignment horizontal="center" vertical="top" wrapText="1"/>
    </xf>
    <xf numFmtId="0" fontId="77" fillId="0" borderId="5" xfId="0" applyFont="1" applyFill="1" applyBorder="1" applyAlignment="1">
      <alignment horizontal="right" vertical="top"/>
    </xf>
    <xf numFmtId="0" fontId="29" fillId="0" borderId="5" xfId="1" applyFont="1" applyBorder="1" applyAlignment="1">
      <alignment horizontal="center" vertical="center" wrapText="1"/>
    </xf>
    <xf numFmtId="173" fontId="40" fillId="0" borderId="5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4" xfId="0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0" fontId="0" fillId="0" borderId="25" xfId="0" applyBorder="1" applyAlignment="1">
      <alignment horizontal="right" vertical="center"/>
    </xf>
    <xf numFmtId="0" fontId="0" fillId="0" borderId="37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37" fillId="0" borderId="7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4" fontId="37" fillId="0" borderId="7" xfId="0" applyNumberFormat="1" applyFont="1" applyBorder="1" applyAlignment="1">
      <alignment horizontal="right" vertical="center"/>
    </xf>
    <xf numFmtId="49" fontId="37" fillId="0" borderId="32" xfId="0" applyNumberFormat="1" applyFont="1" applyBorder="1" applyAlignment="1">
      <alignment horizontal="center" vertical="center" wrapText="1"/>
    </xf>
    <xf numFmtId="49" fontId="37" fillId="0" borderId="34" xfId="0" applyNumberFormat="1" applyFont="1" applyBorder="1" applyAlignment="1">
      <alignment horizontal="center" vertical="center" wrapText="1"/>
    </xf>
    <xf numFmtId="170" fontId="0" fillId="0" borderId="35" xfId="0" applyNumberFormat="1" applyBorder="1" applyAlignment="1">
      <alignment horizontal="right" vertical="center"/>
    </xf>
    <xf numFmtId="4" fontId="37" fillId="0" borderId="19" xfId="0" applyNumberFormat="1" applyFont="1" applyBorder="1" applyAlignment="1">
      <alignment horizontal="right" vertical="center"/>
    </xf>
    <xf numFmtId="169" fontId="37" fillId="0" borderId="8" xfId="0" applyNumberFormat="1" applyFont="1" applyBorder="1" applyAlignment="1">
      <alignment horizontal="left" vertical="center" wrapText="1"/>
    </xf>
    <xf numFmtId="169" fontId="37" fillId="0" borderId="9" xfId="0" applyNumberFormat="1" applyFont="1" applyBorder="1" applyAlignment="1">
      <alignment horizontal="left" vertical="center" wrapText="1"/>
    </xf>
    <xf numFmtId="4" fontId="37" fillId="0" borderId="17" xfId="0" applyNumberFormat="1" applyFont="1" applyBorder="1" applyAlignment="1">
      <alignment horizontal="right" vertical="center"/>
    </xf>
    <xf numFmtId="49" fontId="37" fillId="0" borderId="36" xfId="0" applyNumberFormat="1" applyFont="1" applyBorder="1" applyAlignment="1">
      <alignment horizontal="center" vertical="center"/>
    </xf>
    <xf numFmtId="49" fontId="37" fillId="0" borderId="32" xfId="0" applyNumberFormat="1" applyFont="1" applyBorder="1" applyAlignment="1">
      <alignment horizontal="center" vertical="center"/>
    </xf>
    <xf numFmtId="49" fontId="37" fillId="0" borderId="33" xfId="0" applyNumberFormat="1" applyFont="1" applyBorder="1" applyAlignment="1">
      <alignment horizontal="center" vertical="center"/>
    </xf>
    <xf numFmtId="0" fontId="37" fillId="0" borderId="13" xfId="0" applyFont="1" applyBorder="1" applyAlignment="1">
      <alignment horizontal="right" vertical="center"/>
    </xf>
    <xf numFmtId="0" fontId="37" fillId="0" borderId="27" xfId="0" applyFont="1" applyBorder="1" applyAlignment="1">
      <alignment horizontal="right" vertical="center"/>
    </xf>
    <xf numFmtId="49" fontId="37" fillId="4" borderId="58" xfId="0" applyNumberFormat="1" applyFont="1" applyFill="1" applyBorder="1" applyAlignment="1">
      <alignment horizontal="center" vertical="center" wrapText="1"/>
    </xf>
    <xf numFmtId="49" fontId="37" fillId="4" borderId="59" xfId="0" applyNumberFormat="1" applyFont="1" applyFill="1" applyBorder="1" applyAlignment="1">
      <alignment horizontal="center" vertical="center" wrapText="1"/>
    </xf>
    <xf numFmtId="49" fontId="37" fillId="4" borderId="54" xfId="0" applyNumberFormat="1" applyFont="1" applyFill="1" applyBorder="1" applyAlignment="1">
      <alignment horizontal="center" vertical="center" wrapText="1"/>
    </xf>
    <xf numFmtId="0" fontId="37" fillId="0" borderId="30" xfId="0" applyFont="1" applyBorder="1" applyAlignment="1">
      <alignment horizontal="left" vertical="center"/>
    </xf>
    <xf numFmtId="0" fontId="37" fillId="0" borderId="4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0" fillId="0" borderId="18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/>
    </xf>
    <xf numFmtId="0" fontId="37" fillId="0" borderId="8" xfId="0" applyFont="1" applyBorder="1" applyAlignment="1">
      <alignment horizontal="left" vertical="center"/>
    </xf>
    <xf numFmtId="0" fontId="37" fillId="0" borderId="9" xfId="0" applyFont="1" applyBorder="1" applyAlignment="1">
      <alignment horizontal="left" vertical="center"/>
    </xf>
    <xf numFmtId="49" fontId="37" fillId="4" borderId="10" xfId="0" applyNumberFormat="1" applyFont="1" applyFill="1" applyBorder="1" applyAlignment="1">
      <alignment horizontal="center" vertical="center" wrapText="1"/>
    </xf>
    <xf numFmtId="49" fontId="37" fillId="4" borderId="11" xfId="0" applyNumberFormat="1" applyFont="1" applyFill="1" applyBorder="1" applyAlignment="1">
      <alignment horizontal="center" vertical="center" wrapText="1"/>
    </xf>
    <xf numFmtId="49" fontId="37" fillId="0" borderId="59" xfId="0" applyNumberFormat="1" applyFont="1" applyBorder="1" applyAlignment="1">
      <alignment horizontal="center" vertical="center" wrapText="1"/>
    </xf>
    <xf numFmtId="49" fontId="37" fillId="0" borderId="54" xfId="0" applyNumberFormat="1" applyFont="1" applyBorder="1" applyAlignment="1">
      <alignment horizontal="center" vertical="center" wrapText="1"/>
    </xf>
    <xf numFmtId="49" fontId="37" fillId="0" borderId="60" xfId="0" applyNumberFormat="1" applyFont="1" applyBorder="1" applyAlignment="1">
      <alignment horizontal="center" vertical="center" wrapText="1"/>
    </xf>
    <xf numFmtId="49" fontId="37" fillId="0" borderId="55" xfId="0" applyNumberFormat="1" applyFont="1" applyBorder="1" applyAlignment="1">
      <alignment horizontal="center" vertical="center" wrapText="1"/>
    </xf>
    <xf numFmtId="0" fontId="11" fillId="0" borderId="0" xfId="1" applyFont="1" applyFill="1" applyAlignment="1">
      <alignment vertical="top" wrapText="1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right"/>
    </xf>
    <xf numFmtId="0" fontId="45" fillId="0" borderId="0" xfId="1" applyFont="1" applyFill="1" applyAlignment="1">
      <alignment horizontal="center"/>
    </xf>
    <xf numFmtId="0" fontId="62" fillId="0" borderId="6" xfId="1" applyNumberFormat="1" applyFont="1" applyFill="1" applyBorder="1" applyAlignment="1">
      <alignment horizontal="center" vertical="top" wrapText="1"/>
    </xf>
    <xf numFmtId="0" fontId="19" fillId="0" borderId="1" xfId="1" applyFont="1" applyFill="1" applyBorder="1" applyAlignment="1">
      <alignment horizontal="center" vertical="center" wrapText="1"/>
    </xf>
    <xf numFmtId="0" fontId="19" fillId="0" borderId="4" xfId="1" applyFont="1" applyFill="1" applyBorder="1" applyAlignment="1">
      <alignment horizontal="center" vertical="center" wrapText="1"/>
    </xf>
    <xf numFmtId="0" fontId="44" fillId="0" borderId="1" xfId="1" applyFont="1" applyFill="1" applyBorder="1" applyAlignment="1">
      <alignment horizontal="center" vertical="center" wrapText="1"/>
    </xf>
    <xf numFmtId="0" fontId="44" fillId="0" borderId="4" xfId="1" applyFont="1" applyFill="1" applyBorder="1" applyAlignment="1">
      <alignment horizontal="center" vertical="center" wrapText="1"/>
    </xf>
    <xf numFmtId="0" fontId="44" fillId="0" borderId="2" xfId="1" applyFont="1" applyFill="1" applyBorder="1" applyAlignment="1">
      <alignment horizontal="center" vertical="center" wrapText="1"/>
    </xf>
    <xf numFmtId="0" fontId="44" fillId="0" borderId="3" xfId="1" applyFont="1" applyFill="1" applyBorder="1" applyAlignment="1">
      <alignment horizontal="center" vertical="center" wrapText="1"/>
    </xf>
    <xf numFmtId="0" fontId="71" fillId="0" borderId="0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right" vertical="center"/>
    </xf>
    <xf numFmtId="0" fontId="19" fillId="0" borderId="3" xfId="1" applyFont="1" applyFill="1" applyBorder="1" applyAlignment="1">
      <alignment horizontal="right" vertical="center"/>
    </xf>
    <xf numFmtId="0" fontId="19" fillId="0" borderId="2" xfId="1" applyFont="1" applyFill="1" applyBorder="1" applyAlignment="1">
      <alignment horizontal="right" vertical="center" wrapText="1"/>
    </xf>
    <xf numFmtId="0" fontId="19" fillId="0" borderId="3" xfId="1" applyFont="1" applyFill="1" applyBorder="1" applyAlignment="1">
      <alignment horizontal="right" vertical="center" wrapText="1"/>
    </xf>
    <xf numFmtId="0" fontId="19" fillId="0" borderId="0" xfId="1" applyFont="1" applyFill="1" applyBorder="1" applyAlignment="1">
      <alignment horizontal="left"/>
    </xf>
    <xf numFmtId="0" fontId="18" fillId="0" borderId="0" xfId="1" applyFont="1" applyBorder="1" applyAlignment="1">
      <alignment horizontal="left" wrapText="1"/>
    </xf>
    <xf numFmtId="0" fontId="10" fillId="3" borderId="5" xfId="1" applyFont="1" applyFill="1" applyBorder="1" applyAlignment="1">
      <alignment horizontal="center" vertical="center" wrapText="1"/>
    </xf>
    <xf numFmtId="0" fontId="10" fillId="3" borderId="5" xfId="1" applyFont="1" applyFill="1" applyBorder="1" applyAlignment="1">
      <alignment horizontal="center" vertical="center"/>
    </xf>
    <xf numFmtId="0" fontId="48" fillId="0" borderId="6" xfId="1" applyNumberFormat="1" applyFont="1" applyBorder="1" applyAlignment="1">
      <alignment horizontal="center" vertical="top" wrapText="1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right" vertical="center"/>
    </xf>
    <xf numFmtId="0" fontId="10" fillId="3" borderId="2" xfId="1" applyFont="1" applyFill="1" applyBorder="1" applyAlignment="1">
      <alignment horizontal="center" vertical="center" wrapText="1"/>
    </xf>
    <xf numFmtId="0" fontId="10" fillId="3" borderId="7" xfId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165" fontId="10" fillId="3" borderId="5" xfId="2" applyNumberFormat="1" applyFont="1" applyFill="1" applyBorder="1" applyAlignment="1">
      <alignment horizontal="center" vertical="center" wrapText="1"/>
    </xf>
    <xf numFmtId="4" fontId="10" fillId="3" borderId="5" xfId="2" applyNumberFormat="1" applyFont="1" applyFill="1" applyBorder="1" applyAlignment="1">
      <alignment horizontal="center" vertical="center" wrapText="1"/>
    </xf>
    <xf numFmtId="0" fontId="10" fillId="0" borderId="0" xfId="7" applyFont="1" applyAlignment="1">
      <alignment horizontal="center" vertical="center"/>
    </xf>
    <xf numFmtId="0" fontId="10" fillId="0" borderId="0" xfId="7" applyNumberFormat="1" applyFont="1" applyAlignment="1">
      <alignment horizontal="center" vertical="center" wrapText="1"/>
    </xf>
    <xf numFmtId="0" fontId="10" fillId="0" borderId="0" xfId="7" applyFont="1" applyAlignment="1">
      <alignment horizontal="right" vertical="center"/>
    </xf>
    <xf numFmtId="0" fontId="9" fillId="0" borderId="0" xfId="1" applyFont="1" applyAlignment="1">
      <alignment horizontal="right" vertical="center" wrapText="1"/>
    </xf>
    <xf numFmtId="0" fontId="65" fillId="0" borderId="6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 wrapText="1"/>
    </xf>
    <xf numFmtId="0" fontId="25" fillId="0" borderId="0" xfId="1" applyFont="1" applyBorder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29" fillId="0" borderId="5" xfId="1" applyFont="1" applyBorder="1" applyAlignment="1">
      <alignment horizontal="center" vertical="center" wrapText="1"/>
    </xf>
    <xf numFmtId="0" fontId="29" fillId="0" borderId="5" xfId="1" applyFont="1" applyBorder="1" applyAlignment="1">
      <alignment horizontal="center" vertical="center"/>
    </xf>
    <xf numFmtId="0" fontId="29" fillId="0" borderId="2" xfId="1" applyFont="1" applyBorder="1" applyAlignment="1">
      <alignment horizontal="center" vertical="center" wrapText="1"/>
    </xf>
    <xf numFmtId="0" fontId="29" fillId="0" borderId="7" xfId="1" applyFont="1" applyBorder="1" applyAlignment="1">
      <alignment horizontal="center" vertical="center" wrapText="1"/>
    </xf>
    <xf numFmtId="0" fontId="29" fillId="0" borderId="3" xfId="1" applyFont="1" applyBorder="1" applyAlignment="1">
      <alignment horizontal="center" vertical="center" wrapText="1"/>
    </xf>
    <xf numFmtId="168" fontId="29" fillId="0" borderId="1" xfId="2" applyNumberFormat="1" applyFont="1" applyFill="1" applyBorder="1" applyAlignment="1">
      <alignment horizontal="center" vertical="center" wrapText="1"/>
    </xf>
    <xf numFmtId="168" fontId="29" fillId="0" borderId="57" xfId="2" applyNumberFormat="1" applyFont="1" applyFill="1" applyBorder="1" applyAlignment="1">
      <alignment horizontal="center" vertical="center" wrapText="1"/>
    </xf>
    <xf numFmtId="168" fontId="29" fillId="0" borderId="4" xfId="2" applyNumberFormat="1" applyFont="1" applyFill="1" applyBorder="1" applyAlignment="1">
      <alignment horizontal="center" vertical="center" wrapText="1"/>
    </xf>
    <xf numFmtId="1" fontId="29" fillId="0" borderId="1" xfId="3" applyNumberFormat="1" applyFont="1" applyFill="1" applyBorder="1" applyAlignment="1">
      <alignment horizontal="center" vertical="center" wrapText="1"/>
    </xf>
    <xf numFmtId="1" fontId="29" fillId="0" borderId="57" xfId="3" applyNumberFormat="1" applyFont="1" applyFill="1" applyBorder="1" applyAlignment="1">
      <alignment horizontal="center" vertical="center" wrapText="1"/>
    </xf>
    <xf numFmtId="1" fontId="29" fillId="0" borderId="4" xfId="3" applyNumberFormat="1" applyFont="1" applyFill="1" applyBorder="1" applyAlignment="1">
      <alignment horizontal="center" vertical="center" wrapText="1"/>
    </xf>
    <xf numFmtId="0" fontId="24" fillId="0" borderId="5" xfId="8" applyFont="1" applyBorder="1" applyAlignment="1">
      <alignment horizontal="center" vertical="center" wrapText="1"/>
    </xf>
    <xf numFmtId="0" fontId="10" fillId="0" borderId="0" xfId="8" applyNumberFormat="1" applyFont="1" applyAlignment="1">
      <alignment horizontal="center" vertical="center" wrapText="1"/>
    </xf>
    <xf numFmtId="0" fontId="24" fillId="0" borderId="0" xfId="8" applyFont="1" applyBorder="1" applyAlignment="1">
      <alignment horizontal="left"/>
    </xf>
    <xf numFmtId="0" fontId="19" fillId="0" borderId="0" xfId="12" applyFont="1" applyAlignment="1">
      <alignment horizontal="center" vertical="center"/>
    </xf>
    <xf numFmtId="0" fontId="19" fillId="0" borderId="0" xfId="12" applyNumberFormat="1" applyFont="1" applyAlignment="1">
      <alignment horizontal="center" vertical="center" wrapText="1"/>
    </xf>
    <xf numFmtId="0" fontId="14" fillId="0" borderId="0" xfId="8" applyFont="1" applyAlignment="1">
      <alignment horizontal="center" vertical="center"/>
    </xf>
    <xf numFmtId="0" fontId="27" fillId="0" borderId="5" xfId="8" applyFont="1" applyBorder="1" applyAlignment="1">
      <alignment horizontal="center" vertical="center" wrapText="1"/>
    </xf>
    <xf numFmtId="0" fontId="27" fillId="0" borderId="5" xfId="8" applyFont="1" applyBorder="1" applyAlignment="1">
      <alignment horizontal="center" vertical="center"/>
    </xf>
    <xf numFmtId="0" fontId="25" fillId="0" borderId="5" xfId="8" applyFont="1" applyBorder="1" applyAlignment="1">
      <alignment horizontal="center" vertical="center" wrapText="1"/>
    </xf>
    <xf numFmtId="0" fontId="27" fillId="0" borderId="5" xfId="8" applyFont="1" applyFill="1" applyBorder="1" applyAlignment="1">
      <alignment horizontal="center" vertical="center"/>
    </xf>
    <xf numFmtId="0" fontId="14" fillId="0" borderId="0" xfId="8" applyNumberFormat="1" applyFont="1" applyAlignment="1">
      <alignment horizontal="center" vertical="center" wrapText="1"/>
    </xf>
    <xf numFmtId="0" fontId="14" fillId="0" borderId="6" xfId="8" applyNumberFormat="1" applyFont="1" applyBorder="1" applyAlignment="1">
      <alignment horizontal="center" vertical="center" wrapText="1"/>
    </xf>
    <xf numFmtId="0" fontId="29" fillId="0" borderId="0" xfId="8" applyFont="1" applyFill="1" applyBorder="1" applyAlignment="1">
      <alignment horizontal="left" vertical="center"/>
    </xf>
    <xf numFmtId="0" fontId="35" fillId="0" borderId="0" xfId="8" applyFont="1" applyBorder="1" applyAlignment="1">
      <alignment horizontal="center" vertical="center" wrapText="1"/>
    </xf>
    <xf numFmtId="0" fontId="27" fillId="0" borderId="0" xfId="8" applyFont="1" applyBorder="1" applyAlignment="1">
      <alignment horizontal="left" vertical="center" wrapText="1"/>
    </xf>
    <xf numFmtId="0" fontId="19" fillId="0" borderId="5" xfId="11" applyFont="1" applyBorder="1" applyAlignment="1">
      <alignment horizontal="center"/>
    </xf>
    <xf numFmtId="0" fontId="44" fillId="0" borderId="5" xfId="11" applyFont="1" applyBorder="1" applyAlignment="1">
      <alignment horizontal="center"/>
    </xf>
    <xf numFmtId="0" fontId="44" fillId="0" borderId="2" xfId="11" applyFont="1" applyBorder="1" applyAlignment="1">
      <alignment horizontal="center"/>
    </xf>
    <xf numFmtId="0" fontId="44" fillId="0" borderId="7" xfId="11" applyFont="1" applyBorder="1" applyAlignment="1">
      <alignment horizontal="center"/>
    </xf>
    <xf numFmtId="0" fontId="44" fillId="0" borderId="3" xfId="11" applyFont="1" applyBorder="1" applyAlignment="1">
      <alignment horizontal="center"/>
    </xf>
    <xf numFmtId="0" fontId="19" fillId="0" borderId="53" xfId="11" applyFont="1" applyBorder="1" applyAlignment="1">
      <alignment horizontal="center"/>
    </xf>
    <xf numFmtId="0" fontId="11" fillId="0" borderId="53" xfId="11" applyFont="1" applyBorder="1" applyAlignment="1">
      <alignment horizontal="center"/>
    </xf>
    <xf numFmtId="0" fontId="11" fillId="0" borderId="5" xfId="11" applyFont="1" applyBorder="1" applyAlignment="1">
      <alignment horizontal="center"/>
    </xf>
    <xf numFmtId="0" fontId="40" fillId="0" borderId="2" xfId="11" applyFont="1" applyBorder="1" applyAlignment="1">
      <alignment horizontal="center"/>
    </xf>
    <xf numFmtId="0" fontId="40" fillId="0" borderId="7" xfId="11" applyFont="1" applyBorder="1" applyAlignment="1">
      <alignment horizontal="center"/>
    </xf>
    <xf numFmtId="0" fontId="40" fillId="0" borderId="3" xfId="11" applyFont="1" applyBorder="1" applyAlignment="1">
      <alignment horizontal="center"/>
    </xf>
    <xf numFmtId="0" fontId="44" fillId="0" borderId="53" xfId="11" applyFont="1" applyBorder="1" applyAlignment="1">
      <alignment horizontal="center"/>
    </xf>
    <xf numFmtId="0" fontId="11" fillId="0" borderId="2" xfId="11" applyFont="1" applyBorder="1" applyAlignment="1">
      <alignment horizontal="center"/>
    </xf>
    <xf numFmtId="0" fontId="11" fillId="0" borderId="7" xfId="11" applyFont="1" applyBorder="1" applyAlignment="1">
      <alignment horizontal="center"/>
    </xf>
    <xf numFmtId="0" fontId="11" fillId="0" borderId="3" xfId="11" applyFont="1" applyBorder="1" applyAlignment="1">
      <alignment horizontal="center"/>
    </xf>
    <xf numFmtId="0" fontId="40" fillId="0" borderId="51" xfId="11" applyFont="1" applyBorder="1" applyAlignment="1">
      <alignment horizontal="center"/>
    </xf>
    <xf numFmtId="0" fontId="40" fillId="0" borderId="5" xfId="11" applyFont="1" applyBorder="1" applyAlignment="1">
      <alignment horizontal="center"/>
    </xf>
    <xf numFmtId="0" fontId="40" fillId="0" borderId="53" xfId="11" applyFont="1" applyBorder="1" applyAlignment="1">
      <alignment horizontal="center"/>
    </xf>
    <xf numFmtId="0" fontId="41" fillId="0" borderId="5" xfId="11" applyFont="1" applyBorder="1" applyAlignment="1">
      <alignment horizontal="center"/>
    </xf>
    <xf numFmtId="0" fontId="41" fillId="0" borderId="2" xfId="11" applyFont="1" applyBorder="1" applyAlignment="1">
      <alignment horizontal="center"/>
    </xf>
    <xf numFmtId="0" fontId="41" fillId="0" borderId="7" xfId="11" applyFont="1" applyBorder="1" applyAlignment="1">
      <alignment horizontal="center"/>
    </xf>
    <xf numFmtId="0" fontId="41" fillId="0" borderId="3" xfId="11" applyFont="1" applyBorder="1" applyAlignment="1">
      <alignment horizontal="center"/>
    </xf>
    <xf numFmtId="0" fontId="41" fillId="0" borderId="5" xfId="11" applyFont="1" applyBorder="1" applyAlignment="1">
      <alignment horizontal="center" vertical="center" wrapText="1"/>
    </xf>
    <xf numFmtId="0" fontId="41" fillId="0" borderId="53" xfId="11" applyFont="1" applyBorder="1" applyAlignment="1">
      <alignment horizontal="center"/>
    </xf>
    <xf numFmtId="0" fontId="41" fillId="0" borderId="2" xfId="11" applyFont="1" applyBorder="1" applyAlignment="1">
      <alignment horizontal="center" vertical="center" wrapText="1"/>
    </xf>
    <xf numFmtId="0" fontId="41" fillId="0" borderId="7" xfId="11" applyFont="1" applyBorder="1" applyAlignment="1">
      <alignment horizontal="center" vertical="center" wrapText="1"/>
    </xf>
    <xf numFmtId="0" fontId="41" fillId="0" borderId="3" xfId="11" applyFont="1" applyBorder="1" applyAlignment="1">
      <alignment horizontal="center" vertical="center" wrapText="1"/>
    </xf>
    <xf numFmtId="49" fontId="41" fillId="0" borderId="7" xfId="11" applyNumberFormat="1" applyFont="1" applyBorder="1" applyAlignment="1">
      <alignment horizontal="center"/>
    </xf>
    <xf numFmtId="0" fontId="41" fillId="0" borderId="53" xfId="11" applyFont="1" applyBorder="1" applyAlignment="1">
      <alignment horizontal="center" vertical="center" wrapText="1"/>
    </xf>
    <xf numFmtId="0" fontId="44" fillId="0" borderId="47" xfId="11" applyFont="1" applyBorder="1" applyAlignment="1">
      <alignment horizontal="center"/>
    </xf>
    <xf numFmtId="0" fontId="41" fillId="0" borderId="51" xfId="11" applyFont="1" applyBorder="1" applyAlignment="1">
      <alignment horizontal="center" vertical="center" wrapText="1"/>
    </xf>
    <xf numFmtId="0" fontId="41" fillId="0" borderId="52" xfId="11" applyFont="1" applyBorder="1" applyAlignment="1">
      <alignment horizontal="center" vertical="center" wrapText="1"/>
    </xf>
    <xf numFmtId="0" fontId="41" fillId="0" borderId="4" xfId="11" applyFont="1" applyBorder="1" applyAlignment="1">
      <alignment horizontal="center" vertical="center" wrapText="1"/>
    </xf>
    <xf numFmtId="0" fontId="41" fillId="0" borderId="4" xfId="11" applyFont="1" applyBorder="1" applyAlignment="1">
      <alignment horizontal="center"/>
    </xf>
    <xf numFmtId="171" fontId="44" fillId="0" borderId="2" xfId="11" applyNumberFormat="1" applyFont="1" applyBorder="1" applyAlignment="1">
      <alignment horizontal="center"/>
    </xf>
    <xf numFmtId="171" fontId="44" fillId="0" borderId="7" xfId="11" applyNumberFormat="1" applyFont="1" applyBorder="1" applyAlignment="1">
      <alignment horizontal="center"/>
    </xf>
    <xf numFmtId="171" fontId="44" fillId="0" borderId="3" xfId="11" applyNumberFormat="1" applyFont="1" applyBorder="1" applyAlignment="1">
      <alignment horizontal="center"/>
    </xf>
    <xf numFmtId="0" fontId="40" fillId="0" borderId="47" xfId="11" applyFont="1" applyBorder="1" applyAlignment="1">
      <alignment horizontal="center"/>
    </xf>
    <xf numFmtId="49" fontId="40" fillId="0" borderId="2" xfId="11" applyNumberFormat="1" applyFont="1" applyBorder="1" applyAlignment="1">
      <alignment horizontal="center"/>
    </xf>
    <xf numFmtId="49" fontId="40" fillId="0" borderId="7" xfId="11" applyNumberFormat="1" applyFont="1" applyBorder="1" applyAlignment="1">
      <alignment horizontal="center"/>
    </xf>
    <xf numFmtId="49" fontId="40" fillId="0" borderId="3" xfId="11" applyNumberFormat="1" applyFont="1" applyBorder="1" applyAlignment="1">
      <alignment horizontal="center"/>
    </xf>
    <xf numFmtId="0" fontId="40" fillId="0" borderId="2" xfId="11" applyFont="1" applyBorder="1" applyAlignment="1">
      <alignment wrapText="1"/>
    </xf>
    <xf numFmtId="0" fontId="40" fillId="0" borderId="7" xfId="11" applyFont="1" applyBorder="1" applyAlignment="1">
      <alignment wrapText="1"/>
    </xf>
    <xf numFmtId="0" fontId="40" fillId="0" borderId="3" xfId="11" applyFont="1" applyBorder="1" applyAlignment="1">
      <alignment wrapText="1"/>
    </xf>
    <xf numFmtId="49" fontId="40" fillId="0" borderId="2" xfId="11" applyNumberFormat="1" applyFont="1" applyBorder="1" applyAlignment="1">
      <alignment horizontal="center" wrapText="1"/>
    </xf>
    <xf numFmtId="49" fontId="40" fillId="0" borderId="7" xfId="11" applyNumberFormat="1" applyFont="1" applyBorder="1" applyAlignment="1">
      <alignment horizontal="center" wrapText="1"/>
    </xf>
    <xf numFmtId="49" fontId="40" fillId="0" borderId="3" xfId="11" applyNumberFormat="1" applyFont="1" applyBorder="1" applyAlignment="1">
      <alignment horizontal="center" wrapText="1"/>
    </xf>
    <xf numFmtId="3" fontId="40" fillId="0" borderId="5" xfId="11" applyNumberFormat="1" applyFont="1" applyBorder="1" applyAlignment="1">
      <alignment horizontal="center" vertical="center"/>
    </xf>
    <xf numFmtId="0" fontId="40" fillId="0" borderId="5" xfId="11" applyFont="1" applyBorder="1" applyAlignment="1">
      <alignment horizontal="center" vertical="center"/>
    </xf>
    <xf numFmtId="171" fontId="40" fillId="0" borderId="2" xfId="11" applyNumberFormat="1" applyFont="1" applyBorder="1" applyAlignment="1">
      <alignment horizontal="center" vertical="center"/>
    </xf>
    <xf numFmtId="171" fontId="40" fillId="0" borderId="7" xfId="11" applyNumberFormat="1" applyFont="1" applyBorder="1" applyAlignment="1">
      <alignment horizontal="center" vertical="center"/>
    </xf>
    <xf numFmtId="171" fontId="40" fillId="0" borderId="3" xfId="11" applyNumberFormat="1" applyFont="1" applyBorder="1" applyAlignment="1">
      <alignment horizontal="center" vertical="center"/>
    </xf>
    <xf numFmtId="0" fontId="40" fillId="0" borderId="5" xfId="11" applyFont="1" applyBorder="1" applyAlignment="1">
      <alignment horizontal="left" vertical="center" wrapText="1"/>
    </xf>
    <xf numFmtId="49" fontId="40" fillId="0" borderId="5" xfId="11" applyNumberFormat="1" applyFont="1" applyBorder="1" applyAlignment="1">
      <alignment horizontal="center" wrapText="1"/>
    </xf>
    <xf numFmtId="171" fontId="40" fillId="0" borderId="5" xfId="11" applyNumberFormat="1" applyFont="1" applyBorder="1" applyAlignment="1">
      <alignment horizontal="center" vertical="center"/>
    </xf>
    <xf numFmtId="0" fontId="40" fillId="0" borderId="2" xfId="11" applyFont="1" applyBorder="1" applyAlignment="1">
      <alignment horizontal="left" vertical="center" wrapText="1"/>
    </xf>
    <xf numFmtId="0" fontId="40" fillId="0" borderId="7" xfId="11" applyFont="1" applyBorder="1" applyAlignment="1">
      <alignment horizontal="left" vertical="center" wrapText="1"/>
    </xf>
    <xf numFmtId="0" fontId="40" fillId="0" borderId="3" xfId="11" applyFont="1" applyBorder="1" applyAlignment="1">
      <alignment horizontal="left" vertical="center" wrapText="1"/>
    </xf>
    <xf numFmtId="0" fontId="41" fillId="0" borderId="47" xfId="11" applyFont="1" applyBorder="1" applyAlignment="1">
      <alignment horizontal="center"/>
    </xf>
    <xf numFmtId="0" fontId="41" fillId="0" borderId="47" xfId="11" applyFont="1" applyBorder="1" applyAlignment="1">
      <alignment horizontal="center" vertical="center" wrapText="1"/>
    </xf>
    <xf numFmtId="0" fontId="11" fillId="0" borderId="0" xfId="11" applyFont="1" applyAlignment="1">
      <alignment horizontal="center"/>
    </xf>
    <xf numFmtId="0" fontId="41" fillId="0" borderId="24" xfId="11" applyFont="1" applyBorder="1" applyAlignment="1">
      <alignment horizontal="center" vertical="center" wrapText="1"/>
    </xf>
    <xf numFmtId="0" fontId="41" fillId="0" borderId="22" xfId="11" applyFont="1" applyBorder="1" applyAlignment="1">
      <alignment horizontal="center" vertical="center" wrapText="1"/>
    </xf>
    <xf numFmtId="0" fontId="41" fillId="0" borderId="23" xfId="11" applyFont="1" applyBorder="1" applyAlignment="1">
      <alignment horizontal="center" vertical="center" wrapText="1"/>
    </xf>
    <xf numFmtId="0" fontId="41" fillId="0" borderId="48" xfId="11" applyFont="1" applyBorder="1" applyAlignment="1">
      <alignment horizontal="center" vertical="center" wrapText="1"/>
    </xf>
    <xf numFmtId="0" fontId="41" fillId="0" borderId="0" xfId="11" applyFont="1" applyBorder="1" applyAlignment="1">
      <alignment horizontal="center" vertical="center" wrapText="1"/>
    </xf>
    <xf numFmtId="0" fontId="41" fillId="0" borderId="49" xfId="11" applyFont="1" applyBorder="1" applyAlignment="1">
      <alignment horizontal="center" vertical="center" wrapText="1"/>
    </xf>
    <xf numFmtId="0" fontId="41" fillId="0" borderId="50" xfId="11" applyFont="1" applyBorder="1" applyAlignment="1">
      <alignment horizontal="center" vertical="center" wrapText="1"/>
    </xf>
    <xf numFmtId="0" fontId="41" fillId="0" borderId="6" xfId="11" applyFont="1" applyBorder="1" applyAlignment="1">
      <alignment horizontal="center" vertical="center" wrapText="1"/>
    </xf>
    <xf numFmtId="0" fontId="41" fillId="0" borderId="30" xfId="11" applyFont="1" applyBorder="1" applyAlignment="1">
      <alignment horizontal="center" vertical="center" wrapText="1"/>
    </xf>
    <xf numFmtId="0" fontId="40" fillId="0" borderId="0" xfId="11" applyFont="1" applyAlignment="1">
      <alignment horizontal="left"/>
    </xf>
    <xf numFmtId="0" fontId="41" fillId="0" borderId="22" xfId="11" applyFont="1" applyBorder="1" applyAlignment="1">
      <alignment horizontal="center"/>
    </xf>
    <xf numFmtId="49" fontId="11" fillId="0" borderId="43" xfId="11" applyNumberFormat="1" applyFont="1" applyBorder="1" applyAlignment="1">
      <alignment horizontal="center"/>
    </xf>
    <xf numFmtId="49" fontId="11" fillId="0" borderId="22" xfId="11" applyNumberFormat="1" applyFont="1" applyBorder="1" applyAlignment="1">
      <alignment horizontal="center"/>
    </xf>
    <xf numFmtId="49" fontId="11" fillId="0" borderId="25" xfId="11" applyNumberFormat="1" applyFont="1" applyBorder="1" applyAlignment="1">
      <alignment horizontal="center"/>
    </xf>
    <xf numFmtId="49" fontId="11" fillId="0" borderId="44" xfId="11" applyNumberFormat="1" applyFont="1" applyBorder="1" applyAlignment="1">
      <alignment horizontal="center"/>
    </xf>
    <xf numFmtId="49" fontId="11" fillId="0" borderId="6" xfId="11" applyNumberFormat="1" applyFont="1" applyBorder="1" applyAlignment="1">
      <alignment horizontal="center"/>
    </xf>
    <xf numFmtId="49" fontId="11" fillId="0" borderId="28" xfId="11" applyNumberFormat="1" applyFont="1" applyBorder="1" applyAlignment="1">
      <alignment horizontal="center"/>
    </xf>
    <xf numFmtId="49" fontId="40" fillId="0" borderId="6" xfId="11" applyNumberFormat="1" applyFont="1" applyBorder="1" applyAlignment="1">
      <alignment horizontal="left" vertical="center" wrapText="1"/>
    </xf>
    <xf numFmtId="0" fontId="40" fillId="0" borderId="6" xfId="11" applyFont="1" applyBorder="1" applyAlignment="1">
      <alignment horizontal="left" vertical="center" wrapText="1"/>
    </xf>
    <xf numFmtId="0" fontId="40" fillId="0" borderId="28" xfId="11" applyFont="1" applyBorder="1" applyAlignment="1">
      <alignment horizontal="left" vertical="center" wrapText="1"/>
    </xf>
    <xf numFmtId="0" fontId="40" fillId="0" borderId="6" xfId="11" applyFont="1" applyBorder="1" applyAlignment="1">
      <alignment horizontal="left" wrapText="1"/>
    </xf>
    <xf numFmtId="0" fontId="40" fillId="0" borderId="28" xfId="11" applyFont="1" applyBorder="1" applyAlignment="1">
      <alignment horizontal="left" wrapText="1"/>
    </xf>
    <xf numFmtId="0" fontId="11" fillId="0" borderId="39" xfId="11" applyFont="1" applyBorder="1" applyAlignment="1">
      <alignment horizontal="center"/>
    </xf>
    <xf numFmtId="0" fontId="11" fillId="0" borderId="19" xfId="11" applyFont="1" applyBorder="1" applyAlignment="1">
      <alignment horizontal="center"/>
    </xf>
    <xf numFmtId="0" fontId="11" fillId="0" borderId="40" xfId="11" applyFont="1" applyBorder="1" applyAlignment="1">
      <alignment horizontal="center"/>
    </xf>
    <xf numFmtId="0" fontId="11" fillId="0" borderId="0" xfId="11" applyFont="1" applyAlignment="1">
      <alignment horizontal="right"/>
    </xf>
    <xf numFmtId="0" fontId="11" fillId="0" borderId="0" xfId="11" applyFont="1" applyBorder="1" applyAlignment="1">
      <alignment horizontal="right"/>
    </xf>
    <xf numFmtId="49" fontId="11" fillId="0" borderId="41" xfId="11" applyNumberFormat="1" applyFont="1" applyBorder="1" applyAlignment="1">
      <alignment horizontal="center"/>
    </xf>
    <xf numFmtId="49" fontId="11" fillId="0" borderId="17" xfId="11" applyNumberFormat="1" applyFont="1" applyBorder="1" applyAlignment="1">
      <alignment horizontal="center"/>
    </xf>
    <xf numFmtId="49" fontId="11" fillId="0" borderId="42" xfId="11" applyNumberFormat="1" applyFont="1" applyBorder="1" applyAlignment="1">
      <alignment horizontal="center"/>
    </xf>
    <xf numFmtId="0" fontId="11" fillId="0" borderId="6" xfId="11" applyFont="1" applyBorder="1" applyAlignment="1">
      <alignment horizontal="left" vertical="center"/>
    </xf>
    <xf numFmtId="0" fontId="11" fillId="0" borderId="6" xfId="11" applyFont="1" applyBorder="1" applyAlignment="1">
      <alignment horizontal="left"/>
    </xf>
    <xf numFmtId="0" fontId="40" fillId="0" borderId="22" xfId="11" applyFont="1" applyBorder="1" applyAlignment="1">
      <alignment horizontal="center"/>
    </xf>
    <xf numFmtId="0" fontId="40" fillId="0" borderId="0" xfId="11" applyFont="1" applyBorder="1" applyAlignment="1">
      <alignment horizontal="center"/>
    </xf>
    <xf numFmtId="49" fontId="11" fillId="0" borderId="45" xfId="11" applyNumberFormat="1" applyFont="1" applyBorder="1" applyAlignment="1">
      <alignment horizontal="center"/>
    </xf>
    <xf numFmtId="49" fontId="11" fillId="0" borderId="19" xfId="11" applyNumberFormat="1" applyFont="1" applyBorder="1" applyAlignment="1">
      <alignment horizontal="center"/>
    </xf>
    <xf numFmtId="49" fontId="11" fillId="0" borderId="46" xfId="11" applyNumberFormat="1" applyFont="1" applyBorder="1" applyAlignment="1">
      <alignment horizontal="center"/>
    </xf>
    <xf numFmtId="172" fontId="19" fillId="0" borderId="0" xfId="11" applyNumberFormat="1" applyFont="1" applyBorder="1" applyAlignment="1">
      <alignment horizontal="center"/>
    </xf>
    <xf numFmtId="171" fontId="29" fillId="0" borderId="6" xfId="11" applyNumberFormat="1" applyFont="1" applyBorder="1" applyAlignment="1">
      <alignment horizontal="center"/>
    </xf>
    <xf numFmtId="0" fontId="40" fillId="0" borderId="6" xfId="11" applyFont="1" applyBorder="1" applyAlignment="1">
      <alignment horizontal="center"/>
    </xf>
    <xf numFmtId="0" fontId="11" fillId="0" borderId="22" xfId="11" applyFont="1" applyBorder="1" applyAlignment="1">
      <alignment horizontal="right"/>
    </xf>
    <xf numFmtId="49" fontId="41" fillId="0" borderId="43" xfId="11" applyNumberFormat="1" applyFont="1" applyBorder="1" applyAlignment="1">
      <alignment horizontal="center"/>
    </xf>
    <xf numFmtId="49" fontId="41" fillId="0" borderId="22" xfId="11" applyNumberFormat="1" applyFont="1" applyBorder="1" applyAlignment="1">
      <alignment horizontal="center"/>
    </xf>
    <xf numFmtId="49" fontId="41" fillId="0" borderId="25" xfId="11" applyNumberFormat="1" applyFont="1" applyBorder="1" applyAlignment="1">
      <alignment horizontal="center"/>
    </xf>
    <xf numFmtId="49" fontId="41" fillId="0" borderId="44" xfId="11" applyNumberFormat="1" applyFont="1" applyBorder="1" applyAlignment="1">
      <alignment horizontal="center"/>
    </xf>
    <xf numFmtId="49" fontId="41" fillId="0" borderId="6" xfId="11" applyNumberFormat="1" applyFont="1" applyBorder="1" applyAlignment="1">
      <alignment horizontal="center"/>
    </xf>
    <xf numFmtId="49" fontId="41" fillId="0" borderId="28" xfId="11" applyNumberFormat="1" applyFont="1" applyBorder="1" applyAlignment="1">
      <alignment horizontal="center"/>
    </xf>
    <xf numFmtId="0" fontId="11" fillId="0" borderId="5" xfId="11" applyFont="1" applyBorder="1" applyAlignment="1">
      <alignment horizontal="right"/>
    </xf>
    <xf numFmtId="0" fontId="11" fillId="0" borderId="2" xfId="11" applyFont="1" applyBorder="1" applyAlignment="1">
      <alignment horizontal="right"/>
    </xf>
    <xf numFmtId="49" fontId="11" fillId="0" borderId="37" xfId="11" applyNumberFormat="1" applyFont="1" applyBorder="1" applyAlignment="1">
      <alignment horizontal="center"/>
    </xf>
    <xf numFmtId="0" fontId="11" fillId="0" borderId="7" xfId="11" applyNumberFormat="1" applyFont="1" applyBorder="1" applyAlignment="1">
      <alignment horizontal="center"/>
    </xf>
    <xf numFmtId="0" fontId="11" fillId="0" borderId="18" xfId="11" applyNumberFormat="1" applyFont="1" applyBorder="1" applyAlignment="1">
      <alignment horizontal="center"/>
    </xf>
  </cellXfs>
  <cellStyles count="16">
    <cellStyle name="Normal_List_of_Material" xfId="5" xr:uid="{00000000-0005-0000-0000-000000000000}"/>
    <cellStyle name="Обычный" xfId="0" builtinId="0"/>
    <cellStyle name="Обычный 2" xfId="1" xr:uid="{00000000-0005-0000-0000-000003000000}"/>
    <cellStyle name="Обычный 2 2" xfId="13" xr:uid="{00000000-0005-0000-0000-000004000000}"/>
    <cellStyle name="Обычный 3" xfId="8" xr:uid="{00000000-0005-0000-0000-000005000000}"/>
    <cellStyle name="Обычный 4" xfId="11" xr:uid="{00000000-0005-0000-0000-000006000000}"/>
    <cellStyle name="Обычный 4 2" xfId="15" xr:uid="{4B58D802-B260-4296-A82B-675384D23430}"/>
    <cellStyle name="Обычный_График поставки оборудования и материалов по 2004 (Швец 25.12.03)" xfId="10" xr:uid="{00000000-0005-0000-0000-000007000000}"/>
    <cellStyle name="Обычный_Прил 4" xfId="7" xr:uid="{00000000-0005-0000-0000-000008000000}"/>
    <cellStyle name="Обычный_Прил 4 2" xfId="12" xr:uid="{00000000-0005-0000-0000-000009000000}"/>
    <cellStyle name="Обычный_СмВНУхта1" xfId="3" xr:uid="{00000000-0005-0000-0000-00000A000000}"/>
    <cellStyle name="Процентный 2" xfId="4" xr:uid="{00000000-0005-0000-0000-00000B000000}"/>
    <cellStyle name="Стиль 1" xfId="6" xr:uid="{00000000-0005-0000-0000-00000C000000}"/>
    <cellStyle name="Финансовый 2" xfId="2" xr:uid="{00000000-0005-0000-0000-00000D000000}"/>
    <cellStyle name="Финансовый 2 2" xfId="14" xr:uid="{CC1B9035-110E-47CD-872C-201EF4CCA0F9}"/>
    <cellStyle name="Финансовый 3" xfId="9" xr:uid="{00000000-0005-0000-0000-00000E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132521</xdr:colOff>
      <xdr:row>9</xdr:row>
      <xdr:rowOff>107674</xdr:rowOff>
    </xdr:from>
    <xdr:to>
      <xdr:col>9</xdr:col>
      <xdr:colOff>563217</xdr:colOff>
      <xdr:row>9</xdr:row>
      <xdr:rowOff>124239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03C78177-D779-406A-A163-188EFBB1E9F2}"/>
            </a:ext>
          </a:extLst>
        </xdr:cNvPr>
        <xdr:cNvCxnSpPr/>
      </xdr:nvCxnSpPr>
      <xdr:spPr>
        <a:xfrm>
          <a:off x="538369" y="2600739"/>
          <a:ext cx="8340587" cy="165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173935</xdr:colOff>
      <xdr:row>17</xdr:row>
      <xdr:rowOff>99392</xdr:rowOff>
    </xdr:from>
    <xdr:to>
      <xdr:col>9</xdr:col>
      <xdr:colOff>629478</xdr:colOff>
      <xdr:row>17</xdr:row>
      <xdr:rowOff>107674</xdr:rowOff>
    </xdr:to>
    <xdr:cxnSp macro="">
      <xdr:nvCxnSpPr>
        <xdr:cNvPr id="6" name="Прямая соединительная линия 5">
          <a:extLst>
            <a:ext uri="{FF2B5EF4-FFF2-40B4-BE49-F238E27FC236}">
              <a16:creationId xmlns:a16="http://schemas.microsoft.com/office/drawing/2014/main" id="{7297D521-E651-4075-A9DB-EB949B1B5131}"/>
            </a:ext>
          </a:extLst>
        </xdr:cNvPr>
        <xdr:cNvCxnSpPr/>
      </xdr:nvCxnSpPr>
      <xdr:spPr>
        <a:xfrm flipV="1">
          <a:off x="579783" y="4431196"/>
          <a:ext cx="8365434" cy="828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182217</xdr:colOff>
      <xdr:row>9</xdr:row>
      <xdr:rowOff>124239</xdr:rowOff>
    </xdr:from>
    <xdr:to>
      <xdr:col>9</xdr:col>
      <xdr:colOff>563218</xdr:colOff>
      <xdr:row>17</xdr:row>
      <xdr:rowOff>107675</xdr:rowOff>
    </xdr:to>
    <xdr:cxnSp macro="">
      <xdr:nvCxnSpPr>
        <xdr:cNvPr id="8" name="Прямая соединительная линия 7">
          <a:extLst>
            <a:ext uri="{FF2B5EF4-FFF2-40B4-BE49-F238E27FC236}">
              <a16:creationId xmlns:a16="http://schemas.microsoft.com/office/drawing/2014/main" id="{43C129BE-6547-49FD-B2E7-8365ACB250F9}"/>
            </a:ext>
          </a:extLst>
        </xdr:cNvPr>
        <xdr:cNvCxnSpPr/>
      </xdr:nvCxnSpPr>
      <xdr:spPr>
        <a:xfrm flipV="1">
          <a:off x="588065" y="2617304"/>
          <a:ext cx="8290892" cy="160682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177247</xdr:colOff>
      <xdr:row>13</xdr:row>
      <xdr:rowOff>102704</xdr:rowOff>
    </xdr:from>
    <xdr:to>
      <xdr:col>9</xdr:col>
      <xdr:colOff>607943</xdr:colOff>
      <xdr:row>13</xdr:row>
      <xdr:rowOff>119269</xdr:rowOff>
    </xdr:to>
    <xdr:cxnSp macro="">
      <xdr:nvCxnSpPr>
        <xdr:cNvPr id="7" name="Прямая соединительная линия 6">
          <a:extLst>
            <a:ext uri="{FF2B5EF4-FFF2-40B4-BE49-F238E27FC236}">
              <a16:creationId xmlns:a16="http://schemas.microsoft.com/office/drawing/2014/main" id="{D4956086-01F3-4F7B-80D8-57FBF3D5EF56}"/>
            </a:ext>
          </a:extLst>
        </xdr:cNvPr>
        <xdr:cNvCxnSpPr/>
      </xdr:nvCxnSpPr>
      <xdr:spPr>
        <a:xfrm>
          <a:off x="583095" y="3390900"/>
          <a:ext cx="8340587" cy="165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96</xdr:col>
      <xdr:colOff>9525</xdr:colOff>
      <xdr:row>78</xdr:row>
      <xdr:rowOff>142875</xdr:rowOff>
    </xdr:from>
    <xdr:to>
      <xdr:col>101</xdr:col>
      <xdr:colOff>0</xdr:colOff>
      <xdr:row>78</xdr:row>
      <xdr:rowOff>142875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ShapeType="1"/>
        </xdr:cNvSpPr>
      </xdr:nvSpPr>
      <xdr:spPr bwMode="auto">
        <a:xfrm>
          <a:off x="8610600" y="12706350"/>
          <a:ext cx="600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>
    <tabColor rgb="FF0070C0"/>
  </sheetPr>
  <dimension ref="B1:AH122"/>
  <sheetViews>
    <sheetView zoomScale="85" zoomScaleNormal="85" workbookViewId="0">
      <selection activeCell="R9" sqref="R9:W9"/>
    </sheetView>
  </sheetViews>
  <sheetFormatPr defaultRowHeight="15" x14ac:dyDescent="0.25"/>
  <cols>
    <col min="1" max="1" width="1.140625" customWidth="1"/>
    <col min="2" max="2" width="31.42578125" customWidth="1"/>
    <col min="3" max="7" width="3.28515625" customWidth="1"/>
    <col min="8" max="8" width="5.5703125" customWidth="1"/>
    <col min="9" max="16" width="3.28515625" customWidth="1"/>
    <col min="17" max="17" width="4.5703125" customWidth="1"/>
    <col min="18" max="23" width="3.28515625" customWidth="1"/>
    <col min="24" max="24" width="6.7109375" customWidth="1"/>
    <col min="25" max="25" width="4.85546875" customWidth="1"/>
    <col min="26" max="26" width="40.7109375" customWidth="1"/>
    <col min="27" max="27" width="6.5703125" customWidth="1"/>
    <col min="29" max="29" width="14.28515625" customWidth="1"/>
    <col min="30" max="30" width="22.42578125" customWidth="1"/>
  </cols>
  <sheetData>
    <row r="1" spans="2:34" ht="9" customHeight="1" thickBot="1" x14ac:dyDescent="0.3"/>
    <row r="2" spans="2:34" ht="84.75" customHeight="1" thickBot="1" x14ac:dyDescent="0.3">
      <c r="B2" s="403" t="s">
        <v>115</v>
      </c>
      <c r="C2" s="467" t="s">
        <v>190</v>
      </c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  <c r="O2" s="468"/>
      <c r="P2" s="468"/>
      <c r="Q2" s="468"/>
      <c r="R2" s="468"/>
      <c r="S2" s="469"/>
      <c r="T2" s="487" t="s">
        <v>192</v>
      </c>
      <c r="U2" s="487"/>
      <c r="V2" s="487"/>
      <c r="W2" s="488"/>
      <c r="Y2" s="154" t="s">
        <v>91</v>
      </c>
      <c r="Z2" s="154" t="s">
        <v>92</v>
      </c>
      <c r="AA2" s="155" t="s">
        <v>93</v>
      </c>
      <c r="AB2" s="154" t="s">
        <v>94</v>
      </c>
      <c r="AC2" s="154" t="s">
        <v>100</v>
      </c>
      <c r="AD2" s="154" t="s">
        <v>101</v>
      </c>
      <c r="AH2" s="377" t="str">
        <f>C2</f>
        <v>«Кабельная линия 10 кВ от ПС 110/35/10 «Анапская» до проектируемой 4БРП-10 кВ (РП-А11)»</v>
      </c>
    </row>
    <row r="3" spans="2:34" ht="84.75" customHeight="1" thickBot="1" x14ac:dyDescent="0.3">
      <c r="B3" s="402" t="s">
        <v>117</v>
      </c>
      <c r="C3" s="485" t="s">
        <v>191</v>
      </c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6"/>
      <c r="Q3" s="486"/>
      <c r="R3" s="486"/>
      <c r="S3" s="486"/>
      <c r="T3" s="489"/>
      <c r="U3" s="489"/>
      <c r="V3" s="489"/>
      <c r="W3" s="490"/>
      <c r="Y3" s="398"/>
      <c r="Z3" s="399"/>
      <c r="AA3" s="400"/>
      <c r="AB3" s="399"/>
      <c r="AC3" s="399"/>
      <c r="AD3" s="401"/>
      <c r="AH3" s="377"/>
    </row>
    <row r="4" spans="2:34" ht="20.100000000000001" customHeight="1" x14ac:dyDescent="0.25">
      <c r="B4" s="167" t="s">
        <v>81</v>
      </c>
      <c r="C4" s="470" t="s">
        <v>167</v>
      </c>
      <c r="D4" s="471"/>
      <c r="E4" s="471"/>
      <c r="F4" s="471"/>
      <c r="G4" s="471"/>
      <c r="H4" s="471"/>
      <c r="I4" s="471"/>
      <c r="J4" s="471"/>
      <c r="K4" s="471"/>
      <c r="L4" s="471"/>
      <c r="M4" s="471"/>
      <c r="N4" s="471"/>
      <c r="O4" s="471"/>
      <c r="P4" s="471"/>
      <c r="Q4" s="471"/>
      <c r="R4" s="471"/>
      <c r="S4" s="471"/>
      <c r="T4" s="471"/>
      <c r="U4" s="471"/>
      <c r="V4" s="471"/>
      <c r="W4" s="472"/>
      <c r="X4" s="152" t="s">
        <v>88</v>
      </c>
      <c r="Y4" s="448" t="s">
        <v>95</v>
      </c>
      <c r="Z4" s="449"/>
      <c r="AA4" s="449"/>
      <c r="AB4" s="449"/>
      <c r="AC4" s="449"/>
      <c r="AD4" s="450"/>
    </row>
    <row r="5" spans="2:34" ht="32.25" customHeight="1" x14ac:dyDescent="0.25">
      <c r="B5" s="164" t="s">
        <v>85</v>
      </c>
      <c r="C5" s="438" t="s">
        <v>87</v>
      </c>
      <c r="D5" s="438"/>
      <c r="E5" s="438"/>
      <c r="F5" s="438"/>
      <c r="G5" s="438"/>
      <c r="H5" s="438"/>
      <c r="I5" s="438"/>
      <c r="J5" s="438"/>
      <c r="K5" s="438"/>
      <c r="L5" s="438"/>
      <c r="M5" s="438"/>
      <c r="N5" s="438"/>
      <c r="O5" s="438"/>
      <c r="P5" s="438"/>
      <c r="Q5" s="438"/>
      <c r="R5" s="438"/>
      <c r="S5" s="438"/>
      <c r="T5" s="438"/>
      <c r="U5" s="438"/>
      <c r="V5" s="438"/>
      <c r="W5" s="473"/>
      <c r="X5" s="152" t="s">
        <v>88</v>
      </c>
      <c r="Y5" s="156">
        <v>1</v>
      </c>
      <c r="Z5" s="414"/>
      <c r="AA5" s="313"/>
      <c r="AB5" s="372"/>
      <c r="AC5" s="314"/>
      <c r="AD5" s="301"/>
    </row>
    <row r="6" spans="2:34" ht="28.5" customHeight="1" thickBot="1" x14ac:dyDescent="0.3">
      <c r="B6" s="165" t="s">
        <v>86</v>
      </c>
      <c r="C6" s="478" t="s">
        <v>189</v>
      </c>
      <c r="D6" s="478"/>
      <c r="E6" s="478"/>
      <c r="F6" s="478"/>
      <c r="G6" s="478"/>
      <c r="H6" s="478"/>
      <c r="I6" s="478"/>
      <c r="J6" s="478"/>
      <c r="K6" s="478"/>
      <c r="L6" s="478"/>
      <c r="M6" s="478"/>
      <c r="N6" s="478"/>
      <c r="O6" s="478"/>
      <c r="P6" s="478"/>
      <c r="Q6" s="478"/>
      <c r="R6" s="476" t="s">
        <v>188</v>
      </c>
      <c r="S6" s="476"/>
      <c r="T6" s="476"/>
      <c r="U6" s="476"/>
      <c r="V6" s="476"/>
      <c r="W6" s="477"/>
      <c r="X6" s="152" t="s">
        <v>88</v>
      </c>
      <c r="Y6" s="156">
        <v>2</v>
      </c>
      <c r="Z6" s="415"/>
      <c r="AA6" s="316"/>
      <c r="AB6" s="317"/>
      <c r="AC6" s="317"/>
      <c r="AD6" s="301"/>
    </row>
    <row r="7" spans="2:34" ht="35.25" customHeight="1" x14ac:dyDescent="0.25">
      <c r="B7" s="168" t="s">
        <v>82</v>
      </c>
      <c r="C7" s="482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483"/>
      <c r="O7" s="483"/>
      <c r="P7" s="483"/>
      <c r="Q7" s="483"/>
      <c r="R7" s="483"/>
      <c r="S7" s="483"/>
      <c r="T7" s="483"/>
      <c r="U7" s="483"/>
      <c r="V7" s="483"/>
      <c r="W7" s="484"/>
      <c r="X7" s="152" t="s">
        <v>88</v>
      </c>
      <c r="Y7" s="156">
        <v>3</v>
      </c>
      <c r="Z7" s="414"/>
      <c r="AA7" s="313"/>
      <c r="AB7" s="315"/>
      <c r="AC7" s="314"/>
      <c r="AD7" s="301"/>
    </row>
    <row r="8" spans="2:34" ht="36" customHeight="1" x14ac:dyDescent="0.25">
      <c r="B8" s="164" t="s">
        <v>85</v>
      </c>
      <c r="C8" s="438"/>
      <c r="D8" s="438"/>
      <c r="E8" s="438"/>
      <c r="F8" s="438"/>
      <c r="G8" s="438"/>
      <c r="H8" s="438"/>
      <c r="I8" s="438"/>
      <c r="J8" s="438"/>
      <c r="K8" s="438"/>
      <c r="L8" s="438"/>
      <c r="M8" s="438"/>
      <c r="N8" s="438"/>
      <c r="O8" s="438"/>
      <c r="P8" s="438"/>
      <c r="Q8" s="438"/>
      <c r="R8" s="438"/>
      <c r="S8" s="438"/>
      <c r="T8" s="438"/>
      <c r="U8" s="438"/>
      <c r="V8" s="438"/>
      <c r="W8" s="473"/>
      <c r="X8" s="152" t="s">
        <v>88</v>
      </c>
      <c r="Y8" s="156">
        <v>4</v>
      </c>
      <c r="Z8" s="414"/>
      <c r="AA8" s="313"/>
      <c r="AB8" s="372"/>
      <c r="AC8" s="314"/>
      <c r="AD8" s="301"/>
    </row>
    <row r="9" spans="2:34" ht="39.75" customHeight="1" thickBot="1" x14ac:dyDescent="0.3">
      <c r="B9" s="166" t="s">
        <v>86</v>
      </c>
      <c r="C9" s="479"/>
      <c r="D9" s="479"/>
      <c r="E9" s="479"/>
      <c r="F9" s="479"/>
      <c r="G9" s="479"/>
      <c r="H9" s="479"/>
      <c r="I9" s="479"/>
      <c r="J9" s="479"/>
      <c r="K9" s="479"/>
      <c r="L9" s="479"/>
      <c r="M9" s="479"/>
      <c r="N9" s="479"/>
      <c r="O9" s="479"/>
      <c r="P9" s="479"/>
      <c r="Q9" s="479"/>
      <c r="R9" s="480"/>
      <c r="S9" s="480"/>
      <c r="T9" s="480"/>
      <c r="U9" s="480"/>
      <c r="V9" s="480"/>
      <c r="W9" s="481"/>
      <c r="X9" s="152" t="s">
        <v>88</v>
      </c>
      <c r="Y9" s="156">
        <v>5</v>
      </c>
      <c r="Z9" s="414"/>
      <c r="AA9" s="313"/>
      <c r="AB9" s="315"/>
      <c r="AC9" s="315"/>
      <c r="AD9" s="301"/>
    </row>
    <row r="10" spans="2:34" ht="31.5" customHeight="1" x14ac:dyDescent="0.25">
      <c r="B10" s="465" t="s">
        <v>89</v>
      </c>
      <c r="C10" s="474" t="s">
        <v>90</v>
      </c>
      <c r="D10" s="474"/>
      <c r="E10" s="474"/>
      <c r="F10" s="474"/>
      <c r="G10" s="474"/>
      <c r="H10" s="474"/>
      <c r="I10" s="474"/>
      <c r="J10" s="474"/>
      <c r="K10" s="474"/>
      <c r="L10" s="474"/>
      <c r="M10" s="474"/>
      <c r="N10" s="474"/>
      <c r="O10" s="474"/>
      <c r="P10" s="474"/>
      <c r="Q10" s="474"/>
      <c r="R10" s="474"/>
      <c r="S10" s="474"/>
      <c r="T10" s="474"/>
      <c r="U10" s="474"/>
      <c r="V10" s="474"/>
      <c r="W10" s="475"/>
      <c r="X10" s="152" t="s">
        <v>88</v>
      </c>
      <c r="Y10" s="156">
        <v>6</v>
      </c>
      <c r="Z10" s="414"/>
      <c r="AA10" s="313"/>
      <c r="AB10" s="315"/>
      <c r="AC10" s="314"/>
      <c r="AD10" s="301"/>
    </row>
    <row r="11" spans="2:34" ht="30" customHeight="1" x14ac:dyDescent="0.25">
      <c r="B11" s="466"/>
      <c r="C11" s="451" t="s">
        <v>106</v>
      </c>
      <c r="D11" s="452"/>
      <c r="E11" s="452"/>
      <c r="F11" s="452"/>
      <c r="G11" s="452"/>
      <c r="H11" s="452"/>
      <c r="I11" s="452"/>
      <c r="J11" s="452"/>
      <c r="K11" s="452"/>
      <c r="L11" s="452"/>
      <c r="M11" s="452"/>
      <c r="N11" s="452"/>
      <c r="O11" s="452"/>
      <c r="P11" s="452"/>
      <c r="Q11" s="452"/>
      <c r="R11" s="452"/>
      <c r="S11" s="452"/>
      <c r="T11" s="452"/>
      <c r="U11" s="452"/>
      <c r="V11" s="452"/>
      <c r="W11" s="453"/>
      <c r="X11" s="152"/>
      <c r="Y11" s="156">
        <v>7</v>
      </c>
      <c r="Z11" s="414"/>
      <c r="AA11" s="313"/>
      <c r="AB11" s="315"/>
      <c r="AC11" s="314"/>
      <c r="AD11" s="301"/>
    </row>
    <row r="12" spans="2:34" ht="39" customHeight="1" x14ac:dyDescent="0.25">
      <c r="B12" s="164">
        <v>1</v>
      </c>
      <c r="C12" s="438"/>
      <c r="D12" s="438"/>
      <c r="E12" s="438"/>
      <c r="F12" s="438"/>
      <c r="G12" s="438"/>
      <c r="H12" s="438"/>
      <c r="I12" s="438"/>
      <c r="J12" s="438"/>
      <c r="K12" s="438"/>
      <c r="L12" s="438"/>
      <c r="M12" s="438"/>
      <c r="N12" s="438"/>
      <c r="O12" s="438"/>
      <c r="P12" s="438"/>
      <c r="Q12" s="439"/>
      <c r="R12" s="431"/>
      <c r="S12" s="433"/>
      <c r="T12" s="440"/>
      <c r="U12" s="441"/>
      <c r="V12" s="441"/>
      <c r="W12" s="442"/>
      <c r="X12" s="152"/>
      <c r="Y12" s="156">
        <v>8</v>
      </c>
      <c r="Z12" s="414"/>
      <c r="AA12" s="313"/>
      <c r="AB12" s="315"/>
      <c r="AC12" s="314"/>
      <c r="AD12" s="301"/>
    </row>
    <row r="13" spans="2:34" ht="28.5" customHeight="1" x14ac:dyDescent="0.25">
      <c r="B13" s="164">
        <v>2</v>
      </c>
      <c r="C13" s="438"/>
      <c r="D13" s="438"/>
      <c r="E13" s="438"/>
      <c r="F13" s="438"/>
      <c r="G13" s="438"/>
      <c r="H13" s="438"/>
      <c r="I13" s="438"/>
      <c r="J13" s="438"/>
      <c r="K13" s="438"/>
      <c r="L13" s="438"/>
      <c r="M13" s="438"/>
      <c r="N13" s="438"/>
      <c r="O13" s="438"/>
      <c r="P13" s="438"/>
      <c r="Q13" s="439"/>
      <c r="R13" s="431"/>
      <c r="S13" s="433"/>
      <c r="T13" s="440"/>
      <c r="U13" s="441"/>
      <c r="V13" s="441"/>
      <c r="W13" s="442"/>
      <c r="X13" s="152"/>
      <c r="Y13" s="156">
        <v>9</v>
      </c>
      <c r="Z13" s="414"/>
      <c r="AA13" s="313"/>
      <c r="AB13" s="315"/>
      <c r="AC13" s="315"/>
      <c r="AD13" s="301"/>
    </row>
    <row r="14" spans="2:34" ht="28.5" customHeight="1" x14ac:dyDescent="0.25">
      <c r="B14" s="164">
        <v>3</v>
      </c>
      <c r="C14" s="438"/>
      <c r="D14" s="438"/>
      <c r="E14" s="438"/>
      <c r="F14" s="438"/>
      <c r="G14" s="438"/>
      <c r="H14" s="438"/>
      <c r="I14" s="438"/>
      <c r="J14" s="438"/>
      <c r="K14" s="438"/>
      <c r="L14" s="438"/>
      <c r="M14" s="438"/>
      <c r="N14" s="438"/>
      <c r="O14" s="438"/>
      <c r="P14" s="438"/>
      <c r="Q14" s="439"/>
      <c r="R14" s="431"/>
      <c r="S14" s="433"/>
      <c r="T14" s="440"/>
      <c r="U14" s="441"/>
      <c r="V14" s="441"/>
      <c r="W14" s="442"/>
      <c r="X14" s="152"/>
      <c r="Y14" s="156">
        <v>10</v>
      </c>
      <c r="Z14" s="414"/>
      <c r="AA14" s="313"/>
      <c r="AB14" s="315"/>
      <c r="AC14" s="315"/>
      <c r="AD14" s="301"/>
    </row>
    <row r="15" spans="2:34" ht="30.75" customHeight="1" thickBot="1" x14ac:dyDescent="0.3">
      <c r="B15" s="164">
        <v>4</v>
      </c>
      <c r="C15" s="437"/>
      <c r="D15" s="438"/>
      <c r="E15" s="438"/>
      <c r="F15" s="438"/>
      <c r="G15" s="438"/>
      <c r="H15" s="438"/>
      <c r="I15" s="438"/>
      <c r="J15" s="438"/>
      <c r="K15" s="438"/>
      <c r="L15" s="438"/>
      <c r="M15" s="438"/>
      <c r="N15" s="438"/>
      <c r="O15" s="438"/>
      <c r="P15" s="438"/>
      <c r="Q15" s="439"/>
      <c r="R15" s="431"/>
      <c r="S15" s="433"/>
      <c r="T15" s="440"/>
      <c r="U15" s="441"/>
      <c r="V15" s="441"/>
      <c r="W15" s="442"/>
      <c r="X15" s="152"/>
      <c r="Y15" s="409">
        <v>11</v>
      </c>
      <c r="Z15" s="415"/>
      <c r="AA15" s="316"/>
      <c r="AB15" s="317"/>
      <c r="AC15" s="317"/>
      <c r="AD15" s="301"/>
    </row>
    <row r="16" spans="2:34" ht="28.5" customHeight="1" x14ac:dyDescent="0.25">
      <c r="B16" s="164">
        <v>5</v>
      </c>
      <c r="C16" s="438"/>
      <c r="D16" s="438"/>
      <c r="E16" s="438"/>
      <c r="F16" s="438"/>
      <c r="G16" s="438"/>
      <c r="H16" s="438"/>
      <c r="I16" s="438"/>
      <c r="J16" s="438"/>
      <c r="K16" s="438"/>
      <c r="L16" s="438"/>
      <c r="M16" s="438"/>
      <c r="N16" s="438"/>
      <c r="O16" s="438"/>
      <c r="P16" s="438"/>
      <c r="Q16" s="439"/>
      <c r="R16" s="431"/>
      <c r="S16" s="433"/>
      <c r="T16" s="440"/>
      <c r="U16" s="441"/>
      <c r="V16" s="441"/>
      <c r="W16" s="442"/>
      <c r="X16" s="152"/>
      <c r="Y16" s="408">
        <v>12</v>
      </c>
      <c r="Z16" s="415"/>
      <c r="AA16" s="316"/>
      <c r="AB16" s="317"/>
      <c r="AC16" s="317"/>
      <c r="AD16" s="301"/>
    </row>
    <row r="17" spans="2:30" ht="28.5" customHeight="1" x14ac:dyDescent="0.25">
      <c r="B17" s="164">
        <v>6</v>
      </c>
      <c r="C17" s="438"/>
      <c r="D17" s="438"/>
      <c r="E17" s="438"/>
      <c r="F17" s="438"/>
      <c r="G17" s="438"/>
      <c r="H17" s="438"/>
      <c r="I17" s="438"/>
      <c r="J17" s="438"/>
      <c r="K17" s="438"/>
      <c r="L17" s="438"/>
      <c r="M17" s="438"/>
      <c r="N17" s="438"/>
      <c r="O17" s="438"/>
      <c r="P17" s="438"/>
      <c r="Q17" s="439"/>
      <c r="R17" s="431"/>
      <c r="S17" s="433"/>
      <c r="T17" s="440"/>
      <c r="U17" s="441"/>
      <c r="V17" s="441"/>
      <c r="W17" s="442"/>
      <c r="X17" s="152"/>
      <c r="Y17" s="156">
        <v>13</v>
      </c>
      <c r="Z17" s="415"/>
      <c r="AA17" s="316"/>
      <c r="AB17" s="317"/>
      <c r="AC17" s="317"/>
      <c r="AD17" s="301"/>
    </row>
    <row r="18" spans="2:30" ht="28.5" customHeight="1" x14ac:dyDescent="0.25">
      <c r="B18" s="164">
        <v>7</v>
      </c>
      <c r="C18" s="438"/>
      <c r="D18" s="438"/>
      <c r="E18" s="438"/>
      <c r="F18" s="438"/>
      <c r="G18" s="438"/>
      <c r="H18" s="438"/>
      <c r="I18" s="438"/>
      <c r="J18" s="438"/>
      <c r="K18" s="438"/>
      <c r="L18" s="438"/>
      <c r="M18" s="438"/>
      <c r="N18" s="438"/>
      <c r="O18" s="438"/>
      <c r="P18" s="438"/>
      <c r="Q18" s="439"/>
      <c r="R18" s="431"/>
      <c r="S18" s="433"/>
      <c r="T18" s="440"/>
      <c r="U18" s="441"/>
      <c r="V18" s="441"/>
      <c r="W18" s="442"/>
      <c r="X18" s="152"/>
      <c r="Y18" s="156">
        <v>14</v>
      </c>
      <c r="Z18" s="416"/>
      <c r="AA18" s="417"/>
      <c r="AB18" s="418"/>
      <c r="AC18" s="317"/>
      <c r="AD18" s="301"/>
    </row>
    <row r="19" spans="2:30" ht="28.5" customHeight="1" x14ac:dyDescent="0.25">
      <c r="B19" s="164">
        <v>8</v>
      </c>
      <c r="C19" s="437"/>
      <c r="D19" s="438"/>
      <c r="E19" s="438"/>
      <c r="F19" s="438"/>
      <c r="G19" s="438"/>
      <c r="H19" s="438"/>
      <c r="I19" s="438"/>
      <c r="J19" s="438"/>
      <c r="K19" s="438"/>
      <c r="L19" s="438"/>
      <c r="M19" s="438"/>
      <c r="N19" s="438"/>
      <c r="O19" s="438"/>
      <c r="P19" s="438"/>
      <c r="Q19" s="439"/>
      <c r="R19" s="431"/>
      <c r="S19" s="433"/>
      <c r="T19" s="440"/>
      <c r="U19" s="441"/>
      <c r="V19" s="441"/>
      <c r="W19" s="442"/>
      <c r="X19" s="152"/>
      <c r="Y19" s="156">
        <v>15</v>
      </c>
      <c r="Z19" s="416"/>
      <c r="AA19" s="417"/>
      <c r="AB19" s="418"/>
      <c r="AC19" s="317"/>
      <c r="AD19" s="301"/>
    </row>
    <row r="20" spans="2:30" ht="28.5" customHeight="1" x14ac:dyDescent="0.25">
      <c r="B20" s="164">
        <v>9</v>
      </c>
      <c r="C20" s="438"/>
      <c r="D20" s="438"/>
      <c r="E20" s="438"/>
      <c r="F20" s="438"/>
      <c r="G20" s="438"/>
      <c r="H20" s="438"/>
      <c r="I20" s="438"/>
      <c r="J20" s="438"/>
      <c r="K20" s="438"/>
      <c r="L20" s="438"/>
      <c r="M20" s="438"/>
      <c r="N20" s="438"/>
      <c r="O20" s="438"/>
      <c r="P20" s="438"/>
      <c r="Q20" s="439"/>
      <c r="R20" s="431"/>
      <c r="S20" s="433"/>
      <c r="T20" s="440"/>
      <c r="U20" s="441"/>
      <c r="V20" s="441"/>
      <c r="W20" s="442"/>
      <c r="X20" s="152"/>
      <c r="Y20" s="156">
        <v>16</v>
      </c>
      <c r="Z20" s="416"/>
      <c r="AA20" s="417"/>
      <c r="AB20" s="418"/>
      <c r="AC20" s="317"/>
      <c r="AD20" s="301"/>
    </row>
    <row r="21" spans="2:30" ht="28.5" customHeight="1" x14ac:dyDescent="0.25">
      <c r="B21" s="164">
        <v>10</v>
      </c>
      <c r="C21" s="438"/>
      <c r="D21" s="438"/>
      <c r="E21" s="438"/>
      <c r="F21" s="438"/>
      <c r="G21" s="438"/>
      <c r="H21" s="438"/>
      <c r="I21" s="438"/>
      <c r="J21" s="438"/>
      <c r="K21" s="438"/>
      <c r="L21" s="438"/>
      <c r="M21" s="438"/>
      <c r="N21" s="438"/>
      <c r="O21" s="438"/>
      <c r="P21" s="438"/>
      <c r="Q21" s="439"/>
      <c r="R21" s="431"/>
      <c r="S21" s="433"/>
      <c r="T21" s="440"/>
      <c r="U21" s="441"/>
      <c r="V21" s="441"/>
      <c r="W21" s="442"/>
      <c r="X21" s="152"/>
      <c r="Y21" s="156">
        <v>17</v>
      </c>
      <c r="Z21" s="414"/>
      <c r="AA21" s="313"/>
      <c r="AB21" s="315"/>
      <c r="AC21" s="315"/>
      <c r="AD21" s="301"/>
    </row>
    <row r="22" spans="2:30" ht="28.5" customHeight="1" x14ac:dyDescent="0.25">
      <c r="B22" s="164">
        <v>11</v>
      </c>
      <c r="C22" s="438"/>
      <c r="D22" s="438"/>
      <c r="E22" s="438"/>
      <c r="F22" s="438"/>
      <c r="G22" s="438"/>
      <c r="H22" s="438"/>
      <c r="I22" s="438"/>
      <c r="J22" s="438"/>
      <c r="K22" s="438"/>
      <c r="L22" s="438"/>
      <c r="M22" s="438"/>
      <c r="N22" s="438"/>
      <c r="O22" s="438"/>
      <c r="P22" s="438"/>
      <c r="Q22" s="439"/>
      <c r="R22" s="431"/>
      <c r="S22" s="433"/>
      <c r="T22" s="431"/>
      <c r="U22" s="432"/>
      <c r="V22" s="432"/>
      <c r="W22" s="443"/>
      <c r="X22" s="152"/>
      <c r="Y22" s="156">
        <v>18</v>
      </c>
      <c r="AD22" s="301"/>
    </row>
    <row r="23" spans="2:30" ht="28.5" customHeight="1" thickBot="1" x14ac:dyDescent="0.3">
      <c r="B23" s="164">
        <v>12</v>
      </c>
      <c r="C23" s="444"/>
      <c r="D23" s="444"/>
      <c r="E23" s="444"/>
      <c r="F23" s="444"/>
      <c r="G23" s="444"/>
      <c r="H23" s="444"/>
      <c r="I23" s="444"/>
      <c r="J23" s="444"/>
      <c r="K23" s="444"/>
      <c r="L23" s="444"/>
      <c r="M23" s="444"/>
      <c r="N23" s="444"/>
      <c r="O23" s="444"/>
      <c r="P23" s="444"/>
      <c r="Q23" s="445"/>
      <c r="R23" s="446"/>
      <c r="S23" s="447"/>
      <c r="T23" s="434"/>
      <c r="U23" s="435"/>
      <c r="V23" s="435"/>
      <c r="W23" s="436"/>
      <c r="X23" s="152"/>
      <c r="Y23" s="156">
        <v>19</v>
      </c>
      <c r="Z23" s="321"/>
      <c r="AA23" s="424"/>
      <c r="AB23" s="425"/>
      <c r="AC23" s="425"/>
      <c r="AD23" s="301"/>
    </row>
    <row r="24" spans="2:30" ht="28.5" customHeight="1" thickBot="1" x14ac:dyDescent="0.3">
      <c r="B24" s="169" t="s">
        <v>83</v>
      </c>
      <c r="C24" s="455" t="s">
        <v>185</v>
      </c>
      <c r="D24" s="455"/>
      <c r="E24" s="455"/>
      <c r="F24" s="455"/>
      <c r="G24" s="455"/>
      <c r="H24" s="456"/>
      <c r="I24" s="457" t="s">
        <v>97</v>
      </c>
      <c r="J24" s="457"/>
      <c r="K24" s="457"/>
      <c r="L24" s="457"/>
      <c r="M24" s="457"/>
      <c r="N24" s="457"/>
      <c r="O24" s="457"/>
      <c r="P24" s="457"/>
      <c r="Q24" s="462" t="s">
        <v>184</v>
      </c>
      <c r="R24" s="463"/>
      <c r="S24" s="463"/>
      <c r="T24" s="463"/>
      <c r="U24" s="463"/>
      <c r="V24" s="463"/>
      <c r="W24" s="464"/>
      <c r="Y24" s="156">
        <v>20</v>
      </c>
      <c r="Z24" s="321"/>
      <c r="AA24" s="424"/>
      <c r="AB24" s="425"/>
      <c r="AC24" s="425"/>
      <c r="AD24" s="301"/>
    </row>
    <row r="25" spans="2:30" ht="54.75" customHeight="1" thickBot="1" x14ac:dyDescent="0.3">
      <c r="B25" s="168" t="s">
        <v>84</v>
      </c>
      <c r="C25" s="461">
        <v>28858813.039999999</v>
      </c>
      <c r="D25" s="461"/>
      <c r="E25" s="461"/>
      <c r="F25" s="461"/>
      <c r="G25" s="461"/>
      <c r="H25" s="461"/>
      <c r="I25" s="459"/>
      <c r="J25" s="459"/>
      <c r="K25" s="459"/>
      <c r="L25" s="459"/>
      <c r="M25" s="459"/>
      <c r="N25" s="459"/>
      <c r="O25" s="459"/>
      <c r="P25" s="459"/>
      <c r="Q25" s="459"/>
      <c r="R25" s="459"/>
      <c r="S25" s="459"/>
      <c r="T25" s="459"/>
      <c r="U25" s="459"/>
      <c r="V25" s="459"/>
      <c r="W25" s="460"/>
      <c r="X25" s="153" t="s">
        <v>88</v>
      </c>
      <c r="Y25" s="156">
        <v>21</v>
      </c>
      <c r="Z25" s="321"/>
      <c r="AA25" s="424"/>
      <c r="AB25" s="425"/>
      <c r="AC25" s="425"/>
      <c r="AD25" s="301"/>
    </row>
    <row r="26" spans="2:30" ht="42" customHeight="1" thickBot="1" x14ac:dyDescent="0.3">
      <c r="B26" s="164" t="s">
        <v>170</v>
      </c>
      <c r="C26" s="454"/>
      <c r="D26" s="454"/>
      <c r="E26" s="454"/>
      <c r="F26" s="454"/>
      <c r="G26" s="454"/>
      <c r="H26" s="454"/>
      <c r="I26" s="459"/>
      <c r="J26" s="459"/>
      <c r="K26" s="459"/>
      <c r="L26" s="459"/>
      <c r="M26" s="459"/>
      <c r="N26" s="459"/>
      <c r="O26" s="459"/>
      <c r="P26" s="459"/>
      <c r="Q26" s="459"/>
      <c r="R26" s="459"/>
      <c r="S26" s="459"/>
      <c r="T26" s="459"/>
      <c r="U26" s="459"/>
      <c r="V26" s="459"/>
      <c r="W26" s="460"/>
      <c r="X26" s="153" t="s">
        <v>88</v>
      </c>
      <c r="Y26" s="156">
        <v>22</v>
      </c>
      <c r="Z26" s="321"/>
      <c r="AA26" s="424"/>
      <c r="AB26" s="425"/>
      <c r="AC26" s="425"/>
      <c r="AD26" s="301"/>
    </row>
    <row r="27" spans="2:30" ht="42" customHeight="1" thickBot="1" x14ac:dyDescent="0.3">
      <c r="B27" s="231"/>
      <c r="C27" s="458"/>
      <c r="D27" s="458"/>
      <c r="E27" s="458"/>
      <c r="F27" s="458"/>
      <c r="G27" s="458"/>
      <c r="H27" s="458"/>
      <c r="I27" s="459"/>
      <c r="J27" s="459"/>
      <c r="K27" s="459"/>
      <c r="L27" s="459"/>
      <c r="M27" s="459"/>
      <c r="N27" s="459"/>
      <c r="O27" s="459"/>
      <c r="P27" s="459"/>
      <c r="Q27" s="459"/>
      <c r="R27" s="459"/>
      <c r="S27" s="459"/>
      <c r="T27" s="459"/>
      <c r="U27" s="459"/>
      <c r="V27" s="459"/>
      <c r="W27" s="460"/>
      <c r="X27" s="153" t="s">
        <v>88</v>
      </c>
      <c r="Y27" s="156">
        <v>23</v>
      </c>
      <c r="Z27" s="426"/>
      <c r="AA27" s="427"/>
      <c r="AB27" s="428"/>
      <c r="AC27" s="425"/>
      <c r="AD27" s="301"/>
    </row>
    <row r="28" spans="2:30" ht="42" customHeight="1" x14ac:dyDescent="0.25">
      <c r="B28" s="232"/>
      <c r="C28" s="171"/>
      <c r="D28" s="171"/>
      <c r="E28" s="171"/>
      <c r="F28" s="171"/>
      <c r="G28" s="171"/>
      <c r="H28" s="17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3"/>
      <c r="Y28" s="156">
        <v>24</v>
      </c>
      <c r="Z28" s="426"/>
      <c r="AA28" s="427"/>
      <c r="AB28" s="428"/>
      <c r="AC28" s="425"/>
      <c r="AD28" s="301"/>
    </row>
    <row r="29" spans="2:30" ht="42" customHeight="1" x14ac:dyDescent="0.25">
      <c r="B29" s="232"/>
      <c r="C29" s="171"/>
      <c r="D29" s="171"/>
      <c r="E29" s="171"/>
      <c r="F29" s="171"/>
      <c r="G29" s="171"/>
      <c r="H29" s="17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3"/>
      <c r="Y29" s="156">
        <v>25</v>
      </c>
      <c r="Z29" s="320"/>
      <c r="AA29" s="369"/>
      <c r="AB29" s="423"/>
      <c r="AC29" s="423"/>
      <c r="AD29" s="301"/>
    </row>
    <row r="30" spans="2:30" ht="42" customHeight="1" x14ac:dyDescent="0.25">
      <c r="B30" s="170"/>
      <c r="C30" s="171"/>
      <c r="D30" s="171"/>
      <c r="E30" s="171"/>
      <c r="F30" s="171"/>
      <c r="G30" s="171"/>
      <c r="H30" s="17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53"/>
      <c r="Y30" s="156">
        <v>26</v>
      </c>
      <c r="Z30" s="320"/>
      <c r="AA30" s="313"/>
      <c r="AB30" s="315"/>
      <c r="AC30" s="315"/>
      <c r="AD30" s="301"/>
    </row>
    <row r="31" spans="2:30" ht="42" customHeight="1" x14ac:dyDescent="0.25">
      <c r="B31" s="170"/>
      <c r="C31" s="171"/>
      <c r="D31" s="171"/>
      <c r="E31" s="171"/>
      <c r="F31" s="171"/>
      <c r="G31" s="171"/>
      <c r="H31" s="17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53"/>
      <c r="Y31" s="156">
        <v>27</v>
      </c>
      <c r="Z31" s="320"/>
      <c r="AA31" s="313"/>
      <c r="AB31" s="315"/>
      <c r="AC31" s="315"/>
      <c r="AD31" s="301"/>
    </row>
    <row r="32" spans="2:30" ht="42" customHeight="1" x14ac:dyDescent="0.25">
      <c r="B32" s="170"/>
      <c r="C32" s="171"/>
      <c r="D32" s="171"/>
      <c r="E32" s="171"/>
      <c r="F32" s="171"/>
      <c r="G32" s="171"/>
      <c r="H32" s="17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3"/>
      <c r="Y32" s="156">
        <v>28</v>
      </c>
      <c r="Z32" s="320"/>
      <c r="AA32" s="313"/>
      <c r="AB32" s="315"/>
      <c r="AC32" s="315"/>
      <c r="AD32" s="301"/>
    </row>
    <row r="33" spans="2:30" ht="42" customHeight="1" x14ac:dyDescent="0.25">
      <c r="B33" s="170"/>
      <c r="C33" s="171"/>
      <c r="D33" s="171"/>
      <c r="E33" s="171"/>
      <c r="F33" s="171"/>
      <c r="G33" s="171"/>
      <c r="H33" s="17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3"/>
      <c r="Y33" s="156">
        <v>29</v>
      </c>
      <c r="Z33" s="320"/>
      <c r="AA33" s="313"/>
      <c r="AB33" s="315"/>
      <c r="AC33" s="315"/>
      <c r="AD33" s="301"/>
    </row>
    <row r="34" spans="2:30" ht="42" customHeight="1" x14ac:dyDescent="0.25">
      <c r="B34" s="170"/>
      <c r="C34" s="171"/>
      <c r="D34" s="171"/>
      <c r="E34" s="171"/>
      <c r="F34" s="171"/>
      <c r="G34" s="171"/>
      <c r="H34" s="17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53"/>
      <c r="Y34" s="156">
        <v>30</v>
      </c>
      <c r="Z34" s="320"/>
      <c r="AA34" s="313"/>
      <c r="AB34" s="315"/>
      <c r="AC34" s="315"/>
      <c r="AD34" s="301">
        <f t="shared" ref="AD34:AD69" si="0">AB34*AC34</f>
        <v>0</v>
      </c>
    </row>
    <row r="35" spans="2:30" ht="42" customHeight="1" x14ac:dyDescent="0.25">
      <c r="B35" s="170"/>
      <c r="C35" s="171"/>
      <c r="D35" s="171"/>
      <c r="E35" s="171"/>
      <c r="F35" s="171"/>
      <c r="G35" s="171"/>
      <c r="H35" s="17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53"/>
      <c r="Y35" s="156">
        <v>31</v>
      </c>
      <c r="Z35" s="320"/>
      <c r="AA35" s="313"/>
      <c r="AB35" s="314"/>
      <c r="AC35" s="315"/>
      <c r="AD35" s="301">
        <f t="shared" si="0"/>
        <v>0</v>
      </c>
    </row>
    <row r="36" spans="2:30" ht="42" customHeight="1" x14ac:dyDescent="0.25">
      <c r="B36" s="170"/>
      <c r="C36" s="171"/>
      <c r="D36" s="171"/>
      <c r="E36" s="171"/>
      <c r="F36" s="171"/>
      <c r="G36" s="171"/>
      <c r="H36" s="17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53"/>
      <c r="Y36" s="156">
        <v>32</v>
      </c>
      <c r="Z36" s="320"/>
      <c r="AA36" s="313"/>
      <c r="AB36" s="314"/>
      <c r="AC36" s="315"/>
      <c r="AD36" s="301">
        <f t="shared" si="0"/>
        <v>0</v>
      </c>
    </row>
    <row r="37" spans="2:30" ht="42" customHeight="1" x14ac:dyDescent="0.25">
      <c r="B37" s="170"/>
      <c r="C37" s="171"/>
      <c r="D37" s="171"/>
      <c r="E37" s="171"/>
      <c r="F37" s="171"/>
      <c r="G37" s="171"/>
      <c r="H37" s="17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53"/>
      <c r="Y37" s="156">
        <v>33</v>
      </c>
      <c r="Z37" s="320"/>
      <c r="AA37" s="313"/>
      <c r="AB37" s="314"/>
      <c r="AC37" s="315"/>
      <c r="AD37" s="301">
        <f t="shared" si="0"/>
        <v>0</v>
      </c>
    </row>
    <row r="38" spans="2:30" ht="42" customHeight="1" x14ac:dyDescent="0.25">
      <c r="B38" s="170"/>
      <c r="C38" s="171"/>
      <c r="D38" s="171"/>
      <c r="E38" s="171"/>
      <c r="F38" s="171"/>
      <c r="G38" s="171"/>
      <c r="H38" s="17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53"/>
      <c r="Y38" s="156">
        <v>34</v>
      </c>
      <c r="Z38" s="320"/>
      <c r="AA38" s="313"/>
      <c r="AB38" s="314"/>
      <c r="AC38" s="315"/>
      <c r="AD38" s="301">
        <f t="shared" si="0"/>
        <v>0</v>
      </c>
    </row>
    <row r="39" spans="2:30" ht="42" customHeight="1" x14ac:dyDescent="0.25">
      <c r="B39" s="170"/>
      <c r="C39" s="171"/>
      <c r="D39" s="171"/>
      <c r="E39" s="171"/>
      <c r="F39" s="171"/>
      <c r="G39" s="171"/>
      <c r="H39" s="17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53"/>
      <c r="Y39" s="156">
        <v>35</v>
      </c>
      <c r="Z39" s="320"/>
      <c r="AA39" s="313"/>
      <c r="AB39" s="314"/>
      <c r="AC39" s="315"/>
      <c r="AD39" s="301">
        <f t="shared" si="0"/>
        <v>0</v>
      </c>
    </row>
    <row r="40" spans="2:30" ht="42" customHeight="1" x14ac:dyDescent="0.25">
      <c r="B40" s="170"/>
      <c r="C40" s="171"/>
      <c r="D40" s="171"/>
      <c r="E40" s="171"/>
      <c r="F40" s="171"/>
      <c r="G40" s="171"/>
      <c r="H40" s="17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53"/>
      <c r="Y40" s="156">
        <v>36</v>
      </c>
      <c r="Z40" s="320"/>
      <c r="AA40" s="313"/>
      <c r="AB40" s="314"/>
      <c r="AC40" s="315"/>
      <c r="AD40" s="301">
        <f t="shared" si="0"/>
        <v>0</v>
      </c>
    </row>
    <row r="41" spans="2:30" ht="42" customHeight="1" x14ac:dyDescent="0.25">
      <c r="B41" s="170"/>
      <c r="C41" s="171"/>
      <c r="D41" s="171"/>
      <c r="E41" s="171"/>
      <c r="F41" s="171"/>
      <c r="G41" s="171"/>
      <c r="H41" s="17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53"/>
      <c r="Y41" s="156">
        <v>37</v>
      </c>
      <c r="Z41" s="320"/>
      <c r="AA41" s="313"/>
      <c r="AB41" s="315"/>
      <c r="AC41" s="315"/>
      <c r="AD41" s="301">
        <f t="shared" si="0"/>
        <v>0</v>
      </c>
    </row>
    <row r="42" spans="2:30" ht="42" customHeight="1" x14ac:dyDescent="0.25">
      <c r="B42" s="170"/>
      <c r="C42" s="171"/>
      <c r="D42" s="171"/>
      <c r="E42" s="171"/>
      <c r="F42" s="171"/>
      <c r="G42" s="171"/>
      <c r="H42" s="17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3"/>
      <c r="Y42" s="156">
        <v>38</v>
      </c>
      <c r="Z42" s="320"/>
      <c r="AA42" s="313"/>
      <c r="AB42" s="315"/>
      <c r="AC42" s="315"/>
      <c r="AD42" s="301">
        <f t="shared" si="0"/>
        <v>0</v>
      </c>
    </row>
    <row r="43" spans="2:30" ht="42" customHeight="1" x14ac:dyDescent="0.25">
      <c r="B43" s="170"/>
      <c r="C43" s="171"/>
      <c r="D43" s="171"/>
      <c r="E43" s="171"/>
      <c r="F43" s="171"/>
      <c r="G43" s="171"/>
      <c r="H43" s="17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3"/>
      <c r="Y43" s="156">
        <v>39</v>
      </c>
      <c r="Z43" s="320"/>
      <c r="AA43" s="313"/>
      <c r="AB43" s="315"/>
      <c r="AC43" s="315"/>
      <c r="AD43" s="301">
        <f t="shared" si="0"/>
        <v>0</v>
      </c>
    </row>
    <row r="44" spans="2:30" ht="42" customHeight="1" x14ac:dyDescent="0.25">
      <c r="B44" s="170"/>
      <c r="C44" s="171"/>
      <c r="D44" s="171"/>
      <c r="E44" s="171"/>
      <c r="F44" s="171"/>
      <c r="G44" s="171"/>
      <c r="H44" s="17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3"/>
      <c r="Y44" s="156">
        <v>40</v>
      </c>
      <c r="Z44" s="320"/>
      <c r="AA44" s="313"/>
      <c r="AB44" s="315"/>
      <c r="AC44" s="315"/>
      <c r="AD44" s="301">
        <f t="shared" si="0"/>
        <v>0</v>
      </c>
    </row>
    <row r="45" spans="2:30" ht="42" customHeight="1" x14ac:dyDescent="0.25">
      <c r="B45" s="170"/>
      <c r="C45" s="171"/>
      <c r="D45" s="171"/>
      <c r="E45" s="171"/>
      <c r="F45" s="171"/>
      <c r="G45" s="171"/>
      <c r="H45" s="17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53"/>
      <c r="Y45" s="156">
        <v>41</v>
      </c>
      <c r="Z45" s="320"/>
      <c r="AA45" s="313"/>
      <c r="AB45" s="315"/>
      <c r="AC45" s="315"/>
      <c r="AD45" s="301">
        <f t="shared" si="0"/>
        <v>0</v>
      </c>
    </row>
    <row r="46" spans="2:30" ht="42" customHeight="1" x14ac:dyDescent="0.25">
      <c r="B46" s="170"/>
      <c r="C46" s="171"/>
      <c r="D46" s="171"/>
      <c r="E46" s="171"/>
      <c r="F46" s="171"/>
      <c r="G46" s="171"/>
      <c r="H46" s="17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53"/>
      <c r="Y46" s="156">
        <v>42</v>
      </c>
      <c r="Z46" s="320"/>
      <c r="AA46" s="313"/>
      <c r="AB46" s="315"/>
      <c r="AC46" s="315"/>
      <c r="AD46" s="301">
        <f t="shared" si="0"/>
        <v>0</v>
      </c>
    </row>
    <row r="47" spans="2:30" ht="42" customHeight="1" x14ac:dyDescent="0.25">
      <c r="B47" s="170"/>
      <c r="C47" s="171"/>
      <c r="D47" s="171"/>
      <c r="E47" s="171"/>
      <c r="F47" s="171"/>
      <c r="G47" s="171"/>
      <c r="H47" s="17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53"/>
      <c r="Y47" s="156">
        <v>43</v>
      </c>
      <c r="Z47" s="320"/>
      <c r="AA47" s="313"/>
      <c r="AB47" s="315"/>
      <c r="AC47" s="315"/>
      <c r="AD47" s="301">
        <f t="shared" si="0"/>
        <v>0</v>
      </c>
    </row>
    <row r="48" spans="2:30" ht="42" customHeight="1" x14ac:dyDescent="0.25">
      <c r="B48" s="170"/>
      <c r="C48" s="171"/>
      <c r="D48" s="171"/>
      <c r="E48" s="171"/>
      <c r="F48" s="171"/>
      <c r="G48" s="171"/>
      <c r="H48" s="17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53"/>
      <c r="Y48" s="156">
        <v>44</v>
      </c>
      <c r="Z48" s="320"/>
      <c r="AA48" s="313"/>
      <c r="AB48" s="315"/>
      <c r="AC48" s="315"/>
      <c r="AD48" s="301">
        <f t="shared" si="0"/>
        <v>0</v>
      </c>
    </row>
    <row r="49" spans="2:30" ht="42" customHeight="1" x14ac:dyDescent="0.25">
      <c r="B49" s="170"/>
      <c r="C49" s="171"/>
      <c r="D49" s="171"/>
      <c r="E49" s="171"/>
      <c r="F49" s="171"/>
      <c r="G49" s="171"/>
      <c r="H49" s="17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53"/>
      <c r="Y49" s="156">
        <v>45</v>
      </c>
      <c r="Z49" s="320"/>
      <c r="AA49" s="313"/>
      <c r="AB49" s="315"/>
      <c r="AC49" s="315"/>
      <c r="AD49" s="301">
        <f t="shared" si="0"/>
        <v>0</v>
      </c>
    </row>
    <row r="50" spans="2:30" ht="42" customHeight="1" x14ac:dyDescent="0.25">
      <c r="B50" s="170"/>
      <c r="C50" s="171"/>
      <c r="D50" s="171"/>
      <c r="E50" s="171"/>
      <c r="F50" s="171"/>
      <c r="G50" s="171"/>
      <c r="H50" s="17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53"/>
      <c r="Y50" s="156">
        <v>46</v>
      </c>
      <c r="Z50" s="320"/>
      <c r="AA50" s="313"/>
      <c r="AB50" s="315"/>
      <c r="AC50" s="315"/>
      <c r="AD50" s="301">
        <f t="shared" si="0"/>
        <v>0</v>
      </c>
    </row>
    <row r="51" spans="2:30" ht="42" customHeight="1" x14ac:dyDescent="0.25">
      <c r="B51" s="170"/>
      <c r="C51" s="171"/>
      <c r="D51" s="171"/>
      <c r="E51" s="171"/>
      <c r="F51" s="171"/>
      <c r="G51" s="171"/>
      <c r="H51" s="17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53"/>
      <c r="Y51" s="156">
        <v>47</v>
      </c>
      <c r="Z51" s="320"/>
      <c r="AA51" s="313"/>
      <c r="AB51" s="315"/>
      <c r="AC51" s="315"/>
      <c r="AD51" s="301">
        <f t="shared" si="0"/>
        <v>0</v>
      </c>
    </row>
    <row r="52" spans="2:30" ht="42" customHeight="1" x14ac:dyDescent="0.25">
      <c r="B52" s="170"/>
      <c r="C52" s="171"/>
      <c r="D52" s="171"/>
      <c r="E52" s="171"/>
      <c r="F52" s="171"/>
      <c r="G52" s="171"/>
      <c r="H52" s="17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53"/>
      <c r="Y52" s="156">
        <v>48</v>
      </c>
      <c r="Z52" s="320"/>
      <c r="AA52" s="313"/>
      <c r="AB52" s="315"/>
      <c r="AC52" s="315"/>
      <c r="AD52" s="301">
        <f t="shared" si="0"/>
        <v>0</v>
      </c>
    </row>
    <row r="53" spans="2:30" ht="42" customHeight="1" x14ac:dyDescent="0.25">
      <c r="B53" s="170"/>
      <c r="C53" s="171"/>
      <c r="D53" s="171"/>
      <c r="E53" s="171"/>
      <c r="F53" s="171"/>
      <c r="G53" s="171"/>
      <c r="H53" s="17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53"/>
      <c r="Y53" s="156">
        <v>49</v>
      </c>
      <c r="Z53" s="320"/>
      <c r="AA53" s="313"/>
      <c r="AB53" s="315"/>
      <c r="AC53" s="315"/>
      <c r="AD53" s="301">
        <f t="shared" si="0"/>
        <v>0</v>
      </c>
    </row>
    <row r="54" spans="2:30" ht="42" customHeight="1" x14ac:dyDescent="0.25">
      <c r="B54" s="170"/>
      <c r="C54" s="171"/>
      <c r="D54" s="171"/>
      <c r="E54" s="171"/>
      <c r="F54" s="171"/>
      <c r="G54" s="171"/>
      <c r="H54" s="17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53"/>
      <c r="Y54" s="156">
        <v>50</v>
      </c>
      <c r="Z54" s="320"/>
      <c r="AA54" s="313"/>
      <c r="AB54" s="315"/>
      <c r="AC54" s="315"/>
      <c r="AD54" s="301">
        <f t="shared" si="0"/>
        <v>0</v>
      </c>
    </row>
    <row r="55" spans="2:30" ht="42" customHeight="1" x14ac:dyDescent="0.25">
      <c r="B55" s="170"/>
      <c r="C55" s="171"/>
      <c r="D55" s="171"/>
      <c r="E55" s="171"/>
      <c r="F55" s="171"/>
      <c r="G55" s="171"/>
      <c r="H55" s="17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53"/>
      <c r="Y55" s="156">
        <v>51</v>
      </c>
      <c r="Z55" s="320"/>
      <c r="AA55" s="313"/>
      <c r="AB55" s="315"/>
      <c r="AC55" s="315"/>
      <c r="AD55" s="301">
        <f t="shared" si="0"/>
        <v>0</v>
      </c>
    </row>
    <row r="56" spans="2:30" ht="42" customHeight="1" x14ac:dyDescent="0.25">
      <c r="B56" s="170"/>
      <c r="C56" s="171"/>
      <c r="D56" s="171"/>
      <c r="E56" s="171"/>
      <c r="F56" s="171"/>
      <c r="G56" s="171"/>
      <c r="H56" s="17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53"/>
      <c r="Y56" s="156">
        <v>52</v>
      </c>
      <c r="Z56" s="320"/>
      <c r="AA56" s="313"/>
      <c r="AB56" s="315"/>
      <c r="AC56" s="315"/>
      <c r="AD56" s="301">
        <f t="shared" si="0"/>
        <v>0</v>
      </c>
    </row>
    <row r="57" spans="2:30" ht="42" customHeight="1" x14ac:dyDescent="0.25">
      <c r="B57" s="170"/>
      <c r="C57" s="171"/>
      <c r="D57" s="171"/>
      <c r="E57" s="171"/>
      <c r="F57" s="171"/>
      <c r="G57" s="171"/>
      <c r="H57" s="17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53"/>
      <c r="Y57" s="156">
        <v>53</v>
      </c>
      <c r="Z57" s="320"/>
      <c r="AA57" s="313"/>
      <c r="AB57" s="315"/>
      <c r="AC57" s="315"/>
      <c r="AD57" s="301">
        <f t="shared" si="0"/>
        <v>0</v>
      </c>
    </row>
    <row r="58" spans="2:30" ht="42" customHeight="1" x14ac:dyDescent="0.25">
      <c r="B58" s="170"/>
      <c r="C58" s="171"/>
      <c r="D58" s="171"/>
      <c r="E58" s="171"/>
      <c r="F58" s="171"/>
      <c r="G58" s="171"/>
      <c r="H58" s="17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53"/>
      <c r="Y58" s="156">
        <v>54</v>
      </c>
      <c r="Z58" s="320"/>
      <c r="AA58" s="313"/>
      <c r="AB58" s="315"/>
      <c r="AC58" s="315"/>
      <c r="AD58" s="301">
        <f t="shared" si="0"/>
        <v>0</v>
      </c>
    </row>
    <row r="59" spans="2:30" ht="42" customHeight="1" x14ac:dyDescent="0.25">
      <c r="B59" s="170"/>
      <c r="C59" s="171"/>
      <c r="D59" s="171"/>
      <c r="E59" s="171"/>
      <c r="F59" s="171"/>
      <c r="G59" s="171"/>
      <c r="H59" s="17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53"/>
      <c r="Y59" s="156">
        <v>55</v>
      </c>
      <c r="Z59" s="320"/>
      <c r="AA59" s="313"/>
      <c r="AB59" s="315"/>
      <c r="AC59" s="315"/>
      <c r="AD59" s="301">
        <f t="shared" si="0"/>
        <v>0</v>
      </c>
    </row>
    <row r="60" spans="2:30" ht="42" customHeight="1" x14ac:dyDescent="0.25">
      <c r="B60" s="170"/>
      <c r="C60" s="171"/>
      <c r="D60" s="171"/>
      <c r="E60" s="171"/>
      <c r="F60" s="171"/>
      <c r="G60" s="171"/>
      <c r="H60" s="17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53"/>
      <c r="Y60" s="156">
        <v>56</v>
      </c>
      <c r="Z60" s="320"/>
      <c r="AA60" s="313"/>
      <c r="AB60" s="315"/>
      <c r="AC60" s="315"/>
      <c r="AD60" s="301">
        <f t="shared" si="0"/>
        <v>0</v>
      </c>
    </row>
    <row r="61" spans="2:30" ht="42" customHeight="1" x14ac:dyDescent="0.25">
      <c r="B61" s="170"/>
      <c r="C61" s="171"/>
      <c r="D61" s="171"/>
      <c r="E61" s="171"/>
      <c r="F61" s="171"/>
      <c r="G61" s="171"/>
      <c r="H61" s="17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53"/>
      <c r="Y61" s="156">
        <v>57</v>
      </c>
      <c r="Z61" s="320"/>
      <c r="AA61" s="313"/>
      <c r="AB61" s="315"/>
      <c r="AC61" s="315"/>
      <c r="AD61" s="301">
        <f t="shared" si="0"/>
        <v>0</v>
      </c>
    </row>
    <row r="62" spans="2:30" ht="42" customHeight="1" x14ac:dyDescent="0.25">
      <c r="B62" s="170"/>
      <c r="C62" s="171"/>
      <c r="D62" s="171"/>
      <c r="E62" s="171"/>
      <c r="F62" s="171"/>
      <c r="G62" s="171"/>
      <c r="H62" s="17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53"/>
      <c r="Y62" s="156">
        <v>58</v>
      </c>
      <c r="Z62" s="320"/>
      <c r="AA62" s="313"/>
      <c r="AB62" s="315"/>
      <c r="AC62" s="315"/>
      <c r="AD62" s="301">
        <f t="shared" si="0"/>
        <v>0</v>
      </c>
    </row>
    <row r="63" spans="2:30" ht="42" customHeight="1" x14ac:dyDescent="0.25">
      <c r="B63" s="170"/>
      <c r="C63" s="171"/>
      <c r="D63" s="171"/>
      <c r="E63" s="171"/>
      <c r="F63" s="171"/>
      <c r="G63" s="171"/>
      <c r="H63" s="17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53"/>
      <c r="Y63" s="156">
        <v>59</v>
      </c>
      <c r="Z63" s="320"/>
      <c r="AA63" s="313"/>
      <c r="AB63" s="315"/>
      <c r="AC63" s="315"/>
      <c r="AD63" s="301">
        <f t="shared" si="0"/>
        <v>0</v>
      </c>
    </row>
    <row r="64" spans="2:30" ht="42" customHeight="1" x14ac:dyDescent="0.25">
      <c r="B64" s="170"/>
      <c r="C64" s="171"/>
      <c r="D64" s="171"/>
      <c r="E64" s="171"/>
      <c r="F64" s="171"/>
      <c r="G64" s="171"/>
      <c r="H64" s="17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53"/>
      <c r="Y64" s="156">
        <v>60</v>
      </c>
      <c r="Z64" s="320"/>
      <c r="AA64" s="313"/>
      <c r="AB64" s="315"/>
      <c r="AC64" s="315"/>
      <c r="AD64" s="301">
        <f t="shared" si="0"/>
        <v>0</v>
      </c>
    </row>
    <row r="65" spans="2:30" ht="42" customHeight="1" x14ac:dyDescent="0.25">
      <c r="B65" s="170"/>
      <c r="C65" s="171"/>
      <c r="D65" s="171"/>
      <c r="E65" s="171"/>
      <c r="F65" s="171"/>
      <c r="G65" s="171"/>
      <c r="H65" s="17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53"/>
      <c r="Y65" s="156">
        <v>61</v>
      </c>
      <c r="Z65" s="320"/>
      <c r="AA65" s="313"/>
      <c r="AB65" s="315"/>
      <c r="AC65" s="315"/>
      <c r="AD65" s="301">
        <f t="shared" si="0"/>
        <v>0</v>
      </c>
    </row>
    <row r="66" spans="2:30" ht="42" customHeight="1" x14ac:dyDescent="0.25">
      <c r="B66" s="170"/>
      <c r="C66" s="171"/>
      <c r="D66" s="171"/>
      <c r="E66" s="171"/>
      <c r="F66" s="171"/>
      <c r="G66" s="171"/>
      <c r="H66" s="17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53"/>
      <c r="Y66" s="156">
        <v>62</v>
      </c>
      <c r="Z66" s="320"/>
      <c r="AA66" s="313"/>
      <c r="AB66" s="315"/>
      <c r="AC66" s="315"/>
      <c r="AD66" s="301">
        <f t="shared" si="0"/>
        <v>0</v>
      </c>
    </row>
    <row r="67" spans="2:30" ht="42" customHeight="1" x14ac:dyDescent="0.25">
      <c r="B67" s="170"/>
      <c r="C67" s="171"/>
      <c r="D67" s="171"/>
      <c r="E67" s="171"/>
      <c r="F67" s="171"/>
      <c r="G67" s="171"/>
      <c r="H67" s="17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53"/>
      <c r="Y67" s="156">
        <v>63</v>
      </c>
      <c r="Z67" s="320"/>
      <c r="AA67" s="313"/>
      <c r="AB67" s="315"/>
      <c r="AC67" s="315"/>
      <c r="AD67" s="301">
        <f t="shared" si="0"/>
        <v>0</v>
      </c>
    </row>
    <row r="68" spans="2:30" ht="42" customHeight="1" x14ac:dyDescent="0.25">
      <c r="B68" s="170"/>
      <c r="C68" s="171"/>
      <c r="D68" s="171"/>
      <c r="E68" s="171"/>
      <c r="F68" s="171"/>
      <c r="G68" s="171"/>
      <c r="H68" s="17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53"/>
      <c r="Y68" s="156">
        <v>64</v>
      </c>
      <c r="Z68" s="321"/>
      <c r="AA68" s="316"/>
      <c r="AB68" s="315"/>
      <c r="AC68" s="315"/>
      <c r="AD68" s="301">
        <f t="shared" si="0"/>
        <v>0</v>
      </c>
    </row>
    <row r="69" spans="2:30" ht="42" customHeight="1" x14ac:dyDescent="0.25">
      <c r="B69" s="170"/>
      <c r="C69" s="171"/>
      <c r="D69" s="171"/>
      <c r="E69" s="171"/>
      <c r="F69" s="171"/>
      <c r="G69" s="171"/>
      <c r="H69" s="17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53"/>
      <c r="Y69" s="156">
        <v>65</v>
      </c>
      <c r="Z69" s="321"/>
      <c r="AA69" s="316"/>
      <c r="AB69" s="317"/>
      <c r="AC69" s="317"/>
      <c r="AD69" s="301">
        <f t="shared" si="0"/>
        <v>0</v>
      </c>
    </row>
    <row r="70" spans="2:30" ht="42" customHeight="1" x14ac:dyDescent="0.25">
      <c r="B70" s="170"/>
      <c r="C70" s="171"/>
      <c r="D70" s="171"/>
      <c r="E70" s="171"/>
      <c r="F70" s="171"/>
      <c r="G70" s="171"/>
      <c r="H70" s="17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53"/>
      <c r="Y70" s="156">
        <v>66</v>
      </c>
      <c r="Z70" s="320"/>
      <c r="AA70" s="313"/>
      <c r="AB70" s="315"/>
      <c r="AC70" s="315"/>
      <c r="AD70" s="301">
        <f t="shared" ref="AD70:AD77" si="1">AB70*AC70</f>
        <v>0</v>
      </c>
    </row>
    <row r="71" spans="2:30" ht="42" customHeight="1" x14ac:dyDescent="0.25">
      <c r="B71" s="170"/>
      <c r="C71" s="171"/>
      <c r="D71" s="171"/>
      <c r="E71" s="171"/>
      <c r="F71" s="171"/>
      <c r="G71" s="171"/>
      <c r="H71" s="17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53"/>
      <c r="Y71" s="156">
        <v>67</v>
      </c>
      <c r="Z71" s="320"/>
      <c r="AA71" s="313"/>
      <c r="AB71" s="314"/>
      <c r="AC71" s="315"/>
      <c r="AD71" s="301">
        <f t="shared" si="1"/>
        <v>0</v>
      </c>
    </row>
    <row r="72" spans="2:30" ht="42" customHeight="1" x14ac:dyDescent="0.25">
      <c r="B72" s="170"/>
      <c r="C72" s="171"/>
      <c r="D72" s="171"/>
      <c r="E72" s="171"/>
      <c r="F72" s="171"/>
      <c r="G72" s="171"/>
      <c r="H72" s="17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53"/>
      <c r="Y72" s="156">
        <v>68</v>
      </c>
      <c r="Z72" s="320"/>
      <c r="AA72" s="313"/>
      <c r="AB72" s="314"/>
      <c r="AC72" s="315"/>
      <c r="AD72" s="301">
        <f t="shared" si="1"/>
        <v>0</v>
      </c>
    </row>
    <row r="73" spans="2:30" ht="42" customHeight="1" x14ac:dyDescent="0.25">
      <c r="B73" s="170"/>
      <c r="C73" s="171"/>
      <c r="D73" s="171"/>
      <c r="E73" s="171"/>
      <c r="F73" s="171"/>
      <c r="G73" s="171"/>
      <c r="H73" s="17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53"/>
      <c r="Y73" s="156">
        <v>69</v>
      </c>
      <c r="Z73" s="320"/>
      <c r="AA73" s="313"/>
      <c r="AB73" s="314"/>
      <c r="AC73" s="315"/>
      <c r="AD73" s="301">
        <f t="shared" si="1"/>
        <v>0</v>
      </c>
    </row>
    <row r="74" spans="2:30" ht="42" customHeight="1" x14ac:dyDescent="0.25">
      <c r="B74" s="170"/>
      <c r="C74" s="171"/>
      <c r="D74" s="171"/>
      <c r="E74" s="171"/>
      <c r="F74" s="171"/>
      <c r="G74" s="171"/>
      <c r="H74" s="17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53"/>
      <c r="Y74" s="156">
        <v>70</v>
      </c>
      <c r="Z74" s="322"/>
      <c r="AA74" s="313"/>
      <c r="AB74" s="314"/>
      <c r="AC74" s="315"/>
      <c r="AD74" s="301">
        <f t="shared" si="1"/>
        <v>0</v>
      </c>
    </row>
    <row r="75" spans="2:30" ht="42" customHeight="1" x14ac:dyDescent="0.25">
      <c r="B75" s="170"/>
      <c r="C75" s="171"/>
      <c r="D75" s="171"/>
      <c r="E75" s="171"/>
      <c r="F75" s="171"/>
      <c r="G75" s="171"/>
      <c r="H75" s="17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53"/>
      <c r="Y75" s="156">
        <v>71</v>
      </c>
      <c r="Z75" s="322"/>
      <c r="AA75" s="313"/>
      <c r="AB75" s="314"/>
      <c r="AC75" s="315"/>
      <c r="AD75" s="301">
        <f t="shared" si="1"/>
        <v>0</v>
      </c>
    </row>
    <row r="76" spans="2:30" ht="42" customHeight="1" x14ac:dyDescent="0.25">
      <c r="B76" s="170"/>
      <c r="C76" s="171"/>
      <c r="D76" s="171"/>
      <c r="E76" s="171"/>
      <c r="F76" s="171"/>
      <c r="G76" s="171"/>
      <c r="H76" s="17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53"/>
      <c r="Y76" s="156">
        <v>72</v>
      </c>
      <c r="Z76" s="322"/>
      <c r="AA76" s="313"/>
      <c r="AB76" s="314"/>
      <c r="AC76" s="315"/>
      <c r="AD76" s="301">
        <f t="shared" si="1"/>
        <v>0</v>
      </c>
    </row>
    <row r="77" spans="2:30" ht="42" customHeight="1" x14ac:dyDescent="0.25">
      <c r="B77" s="170"/>
      <c r="C77" s="171"/>
      <c r="D77" s="171"/>
      <c r="E77" s="171"/>
      <c r="F77" s="171"/>
      <c r="G77" s="171"/>
      <c r="H77" s="17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53"/>
      <c r="Y77" s="156">
        <v>73</v>
      </c>
      <c r="Z77" s="322"/>
      <c r="AA77" s="313"/>
      <c r="AB77" s="314"/>
      <c r="AC77" s="315"/>
      <c r="AD77" s="301">
        <f t="shared" si="1"/>
        <v>0</v>
      </c>
    </row>
    <row r="78" spans="2:30" ht="42" customHeight="1" x14ac:dyDescent="0.25">
      <c r="B78" s="159"/>
      <c r="C78" s="160"/>
      <c r="D78" s="160"/>
      <c r="E78" s="160"/>
      <c r="F78" s="160"/>
      <c r="G78" s="160"/>
      <c r="H78" s="160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53"/>
      <c r="Y78" s="431" t="s">
        <v>102</v>
      </c>
      <c r="Z78" s="432"/>
      <c r="AA78" s="432"/>
      <c r="AB78" s="432"/>
      <c r="AC78" s="433"/>
      <c r="AD78" s="158">
        <f>SUM(AD5:AD77)</f>
        <v>0</v>
      </c>
    </row>
    <row r="79" spans="2:30" ht="20.100000000000001" customHeight="1" x14ac:dyDescent="0.25">
      <c r="Y79" s="206" t="s">
        <v>96</v>
      </c>
      <c r="Z79" s="209"/>
      <c r="AA79" s="207"/>
      <c r="AB79" s="207"/>
      <c r="AC79" s="207"/>
      <c r="AD79" s="208"/>
    </row>
    <row r="80" spans="2:30" ht="20.100000000000001" customHeight="1" x14ac:dyDescent="0.25">
      <c r="I80" s="157"/>
      <c r="Y80" s="156">
        <v>1</v>
      </c>
      <c r="Z80" s="320" t="s">
        <v>181</v>
      </c>
      <c r="AA80" s="369" t="s">
        <v>177</v>
      </c>
      <c r="AB80" s="315">
        <v>1</v>
      </c>
      <c r="AC80" s="151"/>
      <c r="AD80" s="151"/>
    </row>
    <row r="81" spans="2:30" ht="19.5" customHeight="1" x14ac:dyDescent="0.25">
      <c r="B81" s="157"/>
      <c r="Y81" s="156">
        <v>2</v>
      </c>
      <c r="Z81" s="320" t="s">
        <v>182</v>
      </c>
      <c r="AA81" s="369" t="s">
        <v>177</v>
      </c>
      <c r="AB81" s="315">
        <v>2</v>
      </c>
      <c r="AC81" s="151"/>
      <c r="AD81" s="151"/>
    </row>
    <row r="82" spans="2:30" ht="20.100000000000001" customHeight="1" x14ac:dyDescent="0.25">
      <c r="Y82" s="156">
        <v>3</v>
      </c>
      <c r="Z82" s="151"/>
      <c r="AA82" s="151"/>
      <c r="AB82" s="151"/>
      <c r="AC82" s="151"/>
      <c r="AD82" s="151"/>
    </row>
    <row r="83" spans="2:30" ht="20.100000000000001" customHeight="1" x14ac:dyDescent="0.25">
      <c r="Y83" s="156">
        <v>4</v>
      </c>
      <c r="Z83" s="151"/>
      <c r="AA83" s="151"/>
      <c r="AB83" s="151"/>
      <c r="AC83" s="151"/>
      <c r="AD83" s="151"/>
    </row>
    <row r="84" spans="2:30" ht="20.100000000000001" customHeight="1" x14ac:dyDescent="0.25">
      <c r="Y84" s="156">
        <v>5</v>
      </c>
      <c r="Z84" s="151"/>
      <c r="AA84" s="151"/>
      <c r="AB84" s="151"/>
      <c r="AC84" s="151"/>
      <c r="AD84" s="151"/>
    </row>
    <row r="85" spans="2:30" x14ac:dyDescent="0.25">
      <c r="Y85" s="156">
        <v>6</v>
      </c>
      <c r="Z85" s="151"/>
      <c r="AA85" s="151"/>
      <c r="AB85" s="151"/>
      <c r="AC85" s="151"/>
      <c r="AD85" s="151"/>
    </row>
    <row r="86" spans="2:30" x14ac:dyDescent="0.25">
      <c r="Y86" s="156">
        <v>7</v>
      </c>
      <c r="Z86" s="151"/>
      <c r="AA86" s="151"/>
      <c r="AB86" s="151"/>
      <c r="AC86" s="151"/>
      <c r="AD86" s="151"/>
    </row>
    <row r="87" spans="2:30" x14ac:dyDescent="0.25">
      <c r="Y87" s="156">
        <v>8</v>
      </c>
      <c r="Z87" s="151"/>
      <c r="AA87" s="151"/>
      <c r="AB87" s="151"/>
      <c r="AC87" s="151"/>
      <c r="AD87" s="151"/>
    </row>
    <row r="88" spans="2:30" x14ac:dyDescent="0.25">
      <c r="Y88" s="156">
        <v>9</v>
      </c>
      <c r="Z88" s="151"/>
      <c r="AA88" s="151"/>
      <c r="AB88" s="151"/>
      <c r="AC88" s="151"/>
      <c r="AD88" s="151"/>
    </row>
    <row r="89" spans="2:30" x14ac:dyDescent="0.25">
      <c r="Y89" s="156">
        <v>10</v>
      </c>
      <c r="Z89" s="151"/>
      <c r="AA89" s="151"/>
      <c r="AB89" s="151"/>
      <c r="AC89" s="151"/>
      <c r="AD89" s="151"/>
    </row>
    <row r="90" spans="2:30" x14ac:dyDescent="0.25">
      <c r="Y90" s="156">
        <v>11</v>
      </c>
      <c r="Z90" s="151"/>
      <c r="AA90" s="151"/>
      <c r="AB90" s="151"/>
      <c r="AC90" s="151"/>
      <c r="AD90" s="151"/>
    </row>
    <row r="91" spans="2:30" x14ac:dyDescent="0.25">
      <c r="Y91" s="156">
        <v>12</v>
      </c>
      <c r="Z91" s="151"/>
      <c r="AA91" s="151"/>
      <c r="AB91" s="151"/>
      <c r="AC91" s="151"/>
      <c r="AD91" s="151"/>
    </row>
    <row r="92" spans="2:30" x14ac:dyDescent="0.25">
      <c r="Y92" s="156">
        <v>13</v>
      </c>
      <c r="Z92" s="151"/>
      <c r="AA92" s="151"/>
      <c r="AB92" s="151"/>
      <c r="AC92" s="151"/>
      <c r="AD92" s="151"/>
    </row>
    <row r="93" spans="2:30" x14ac:dyDescent="0.25">
      <c r="Y93" s="156">
        <v>14</v>
      </c>
      <c r="Z93" s="151"/>
      <c r="AA93" s="151"/>
      <c r="AB93" s="151"/>
      <c r="AC93" s="151"/>
      <c r="AD93" s="151"/>
    </row>
    <row r="94" spans="2:30" x14ac:dyDescent="0.25">
      <c r="Y94" s="156">
        <v>15</v>
      </c>
      <c r="Z94" s="151"/>
      <c r="AA94" s="151"/>
      <c r="AB94" s="151"/>
      <c r="AC94" s="151"/>
      <c r="AD94" s="151"/>
    </row>
    <row r="95" spans="2:30" x14ac:dyDescent="0.25">
      <c r="Y95" s="156">
        <v>16</v>
      </c>
      <c r="Z95" s="151"/>
      <c r="AA95" s="151"/>
      <c r="AB95" s="151"/>
      <c r="AC95" s="151"/>
      <c r="AD95" s="151"/>
    </row>
    <row r="96" spans="2:30" x14ac:dyDescent="0.25">
      <c r="Y96" s="156">
        <v>17</v>
      </c>
      <c r="Z96" s="151"/>
      <c r="AA96" s="151"/>
      <c r="AB96" s="151"/>
      <c r="AC96" s="151"/>
      <c r="AD96" s="151"/>
    </row>
    <row r="97" spans="25:30" x14ac:dyDescent="0.25">
      <c r="Y97" s="156">
        <v>18</v>
      </c>
      <c r="Z97" s="151"/>
      <c r="AA97" s="151"/>
      <c r="AB97" s="151"/>
      <c r="AC97" s="151"/>
      <c r="AD97" s="151"/>
    </row>
    <row r="98" spans="25:30" x14ac:dyDescent="0.25">
      <c r="Y98" s="156">
        <v>19</v>
      </c>
      <c r="Z98" s="151"/>
      <c r="AA98" s="151"/>
      <c r="AB98" s="151"/>
      <c r="AC98" s="151"/>
      <c r="AD98" s="151"/>
    </row>
    <row r="99" spans="25:30" x14ac:dyDescent="0.25">
      <c r="Y99" s="156">
        <v>20</v>
      </c>
      <c r="Z99" s="151"/>
      <c r="AA99" s="151"/>
      <c r="AB99" s="151"/>
      <c r="AC99" s="151"/>
      <c r="AD99" s="151"/>
    </row>
    <row r="100" spans="25:30" x14ac:dyDescent="0.25">
      <c r="Y100" s="151"/>
      <c r="Z100" s="151"/>
      <c r="AA100" s="151"/>
      <c r="AB100" s="151"/>
      <c r="AC100" s="151"/>
      <c r="AD100" s="151"/>
    </row>
    <row r="101" spans="25:30" x14ac:dyDescent="0.25">
      <c r="Y101" s="151"/>
      <c r="Z101" s="151"/>
      <c r="AA101" s="151"/>
      <c r="AB101" s="151"/>
      <c r="AC101" s="151"/>
      <c r="AD101" s="151"/>
    </row>
    <row r="102" spans="25:30" x14ac:dyDescent="0.25">
      <c r="Y102" s="151"/>
      <c r="Z102" s="151"/>
      <c r="AA102" s="151"/>
      <c r="AB102" s="151"/>
      <c r="AC102" s="151"/>
      <c r="AD102" s="151"/>
    </row>
    <row r="103" spans="25:30" x14ac:dyDescent="0.25">
      <c r="Y103" s="151"/>
      <c r="Z103" s="151"/>
      <c r="AA103" s="151"/>
      <c r="AB103" s="151"/>
      <c r="AC103" s="151"/>
      <c r="AD103" s="151"/>
    </row>
    <row r="104" spans="25:30" x14ac:dyDescent="0.25">
      <c r="Y104" s="151"/>
      <c r="Z104" s="151"/>
      <c r="AA104" s="151"/>
      <c r="AB104" s="151"/>
      <c r="AC104" s="151"/>
      <c r="AD104" s="151"/>
    </row>
    <row r="105" spans="25:30" x14ac:dyDescent="0.25">
      <c r="Y105" s="151"/>
      <c r="Z105" s="151"/>
      <c r="AA105" s="151"/>
      <c r="AB105" s="151"/>
      <c r="AC105" s="151"/>
      <c r="AD105" s="151"/>
    </row>
    <row r="106" spans="25:30" x14ac:dyDescent="0.25">
      <c r="Y106" s="151"/>
      <c r="Z106" s="151"/>
      <c r="AA106" s="151"/>
      <c r="AB106" s="151"/>
      <c r="AC106" s="151"/>
      <c r="AD106" s="151"/>
    </row>
    <row r="107" spans="25:30" x14ac:dyDescent="0.25">
      <c r="Y107" s="151"/>
      <c r="Z107" s="151"/>
      <c r="AA107" s="151"/>
      <c r="AB107" s="151"/>
      <c r="AC107" s="151"/>
      <c r="AD107" s="151"/>
    </row>
    <row r="108" spans="25:30" x14ac:dyDescent="0.25">
      <c r="Y108" s="151"/>
      <c r="Z108" s="151"/>
      <c r="AA108" s="151"/>
      <c r="AB108" s="151"/>
      <c r="AC108" s="151"/>
      <c r="AD108" s="151"/>
    </row>
    <row r="109" spans="25:30" x14ac:dyDescent="0.25">
      <c r="Y109" s="151"/>
      <c r="Z109" s="151"/>
      <c r="AA109" s="151"/>
      <c r="AB109" s="151"/>
      <c r="AC109" s="151"/>
      <c r="AD109" s="151"/>
    </row>
    <row r="110" spans="25:30" x14ac:dyDescent="0.25">
      <c r="Y110" s="151"/>
      <c r="Z110" s="151"/>
      <c r="AA110" s="151"/>
      <c r="AB110" s="151"/>
      <c r="AC110" s="151"/>
      <c r="AD110" s="151"/>
    </row>
    <row r="111" spans="25:30" x14ac:dyDescent="0.25">
      <c r="Y111" s="151"/>
      <c r="Z111" s="151"/>
      <c r="AA111" s="151"/>
      <c r="AB111" s="151"/>
      <c r="AC111" s="151"/>
      <c r="AD111" s="151"/>
    </row>
    <row r="112" spans="25:30" x14ac:dyDescent="0.25">
      <c r="Y112" s="151"/>
      <c r="Z112" s="151"/>
      <c r="AA112" s="151"/>
      <c r="AB112" s="151"/>
      <c r="AC112" s="151"/>
      <c r="AD112" s="151"/>
    </row>
    <row r="113" spans="25:30" x14ac:dyDescent="0.25">
      <c r="Y113" s="151"/>
      <c r="Z113" s="151"/>
      <c r="AA113" s="151"/>
      <c r="AB113" s="151"/>
      <c r="AC113" s="151"/>
      <c r="AD113" s="151"/>
    </row>
    <row r="114" spans="25:30" x14ac:dyDescent="0.25">
      <c r="Y114" s="151"/>
      <c r="Z114" s="151"/>
      <c r="AA114" s="151"/>
      <c r="AB114" s="151"/>
      <c r="AC114" s="151"/>
      <c r="AD114" s="151"/>
    </row>
    <row r="115" spans="25:30" x14ac:dyDescent="0.25">
      <c r="Y115" s="151"/>
      <c r="Z115" s="151"/>
      <c r="AA115" s="151"/>
      <c r="AB115" s="151"/>
      <c r="AC115" s="151"/>
      <c r="AD115" s="151"/>
    </row>
    <row r="116" spans="25:30" x14ac:dyDescent="0.25">
      <c r="Y116" s="151"/>
      <c r="Z116" s="151"/>
      <c r="AA116" s="151"/>
      <c r="AB116" s="151"/>
      <c r="AC116" s="151"/>
      <c r="AD116" s="151"/>
    </row>
    <row r="117" spans="25:30" x14ac:dyDescent="0.25">
      <c r="Y117" s="151"/>
      <c r="Z117" s="151"/>
      <c r="AA117" s="151"/>
      <c r="AB117" s="151"/>
      <c r="AC117" s="151"/>
      <c r="AD117" s="151"/>
    </row>
    <row r="118" spans="25:30" x14ac:dyDescent="0.25">
      <c r="Y118" s="151"/>
      <c r="Z118" s="151"/>
      <c r="AA118" s="151"/>
      <c r="AB118" s="151"/>
      <c r="AC118" s="151"/>
      <c r="AD118" s="151"/>
    </row>
    <row r="119" spans="25:30" x14ac:dyDescent="0.25">
      <c r="Y119" s="151"/>
      <c r="Z119" s="151"/>
      <c r="AA119" s="151"/>
      <c r="AB119" s="151"/>
      <c r="AC119" s="151"/>
      <c r="AD119" s="151"/>
    </row>
    <row r="120" spans="25:30" x14ac:dyDescent="0.25">
      <c r="Y120" s="151"/>
      <c r="Z120" s="151"/>
      <c r="AA120" s="151"/>
      <c r="AB120" s="151"/>
      <c r="AC120" s="151"/>
      <c r="AD120" s="151"/>
    </row>
    <row r="121" spans="25:30" x14ac:dyDescent="0.25">
      <c r="Y121" s="151"/>
      <c r="Z121" s="151"/>
      <c r="AA121" s="151"/>
      <c r="AB121" s="151"/>
      <c r="AC121" s="151"/>
      <c r="AD121" s="151"/>
    </row>
    <row r="122" spans="25:30" x14ac:dyDescent="0.25">
      <c r="Z122" s="151"/>
    </row>
  </sheetData>
  <mergeCells count="61">
    <mergeCell ref="B10:B11"/>
    <mergeCell ref="C2:S2"/>
    <mergeCell ref="C4:W4"/>
    <mergeCell ref="C5:W5"/>
    <mergeCell ref="C10:W10"/>
    <mergeCell ref="R6:W6"/>
    <mergeCell ref="C6:Q6"/>
    <mergeCell ref="C9:Q9"/>
    <mergeCell ref="R9:W9"/>
    <mergeCell ref="C7:W7"/>
    <mergeCell ref="C8:W8"/>
    <mergeCell ref="C3:S3"/>
    <mergeCell ref="T2:W3"/>
    <mergeCell ref="T16:W16"/>
    <mergeCell ref="R17:S17"/>
    <mergeCell ref="C18:Q18"/>
    <mergeCell ref="R18:S18"/>
    <mergeCell ref="T18:W18"/>
    <mergeCell ref="C17:Q17"/>
    <mergeCell ref="C16:Q16"/>
    <mergeCell ref="R16:S16"/>
    <mergeCell ref="T17:W17"/>
    <mergeCell ref="C26:H26"/>
    <mergeCell ref="C24:H24"/>
    <mergeCell ref="I24:P24"/>
    <mergeCell ref="C27:H27"/>
    <mergeCell ref="I25:W25"/>
    <mergeCell ref="I26:W26"/>
    <mergeCell ref="I27:W27"/>
    <mergeCell ref="C25:H25"/>
    <mergeCell ref="Q24:W24"/>
    <mergeCell ref="Y4:AD4"/>
    <mergeCell ref="R12:S12"/>
    <mergeCell ref="T12:W12"/>
    <mergeCell ref="C12:Q12"/>
    <mergeCell ref="C13:Q13"/>
    <mergeCell ref="R13:S13"/>
    <mergeCell ref="T13:W13"/>
    <mergeCell ref="C11:W11"/>
    <mergeCell ref="C15:Q15"/>
    <mergeCell ref="R14:S14"/>
    <mergeCell ref="T14:W14"/>
    <mergeCell ref="R15:S15"/>
    <mergeCell ref="T15:W15"/>
    <mergeCell ref="C14:Q14"/>
    <mergeCell ref="Y78:AC78"/>
    <mergeCell ref="T23:W23"/>
    <mergeCell ref="C19:Q19"/>
    <mergeCell ref="R19:S19"/>
    <mergeCell ref="T19:W19"/>
    <mergeCell ref="C22:Q22"/>
    <mergeCell ref="R22:S22"/>
    <mergeCell ref="T22:W22"/>
    <mergeCell ref="C23:Q23"/>
    <mergeCell ref="R23:S23"/>
    <mergeCell ref="C20:Q20"/>
    <mergeCell ref="C21:Q21"/>
    <mergeCell ref="R20:S20"/>
    <mergeCell ref="R21:S21"/>
    <mergeCell ref="T20:W20"/>
    <mergeCell ref="T21:W21"/>
  </mergeCells>
  <dataValidations count="2">
    <dataValidation type="list" allowBlank="1" showInputMessage="1" showErrorMessage="1" error="Не верное значение" sqref="C4:W4 C7:W7" xr:uid="{00000000-0002-0000-0100-000000000000}">
      <formula1>#REF!</formula1>
    </dataValidation>
    <dataValidation type="list" allowBlank="1" showInputMessage="1" showErrorMessage="1" error="Не верное значение" sqref="C10:W10" xr:uid="{00000000-0002-0000-0100-00000100000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rgb="FFFF0000"/>
    <pageSetUpPr autoPageBreaks="0" fitToPage="1"/>
  </sheetPr>
  <dimension ref="A1:V47"/>
  <sheetViews>
    <sheetView view="pageBreakPreview" zoomScale="85" zoomScaleNormal="100" zoomScaleSheetLayoutView="85" workbookViewId="0">
      <selection activeCell="H38" sqref="H38"/>
    </sheetView>
  </sheetViews>
  <sheetFormatPr defaultRowHeight="12.75" x14ac:dyDescent="0.2"/>
  <cols>
    <col min="1" max="1" width="4.140625" style="284" customWidth="1"/>
    <col min="2" max="2" width="34.42578125" style="285" customWidth="1"/>
    <col min="3" max="3" width="15" style="285" customWidth="1"/>
    <col min="4" max="4" width="11.42578125" style="286" customWidth="1"/>
    <col min="5" max="5" width="13" style="287" customWidth="1"/>
    <col min="6" max="6" width="15.28515625" style="287" customWidth="1"/>
    <col min="7" max="8" width="15.140625" style="287" customWidth="1"/>
    <col min="9" max="9" width="15" style="287" customWidth="1"/>
    <col min="10" max="10" width="9.42578125" style="287" customWidth="1"/>
    <col min="11" max="11" width="11" style="287" customWidth="1"/>
    <col min="12" max="12" width="18" style="287" customWidth="1"/>
    <col min="13" max="13" width="3.5703125" style="239" customWidth="1"/>
    <col min="14" max="14" width="13.42578125" style="239" bestFit="1" customWidth="1"/>
    <col min="15" max="15" width="11.42578125" style="239" bestFit="1" customWidth="1"/>
    <col min="16" max="256" width="9.140625" style="239"/>
    <col min="257" max="257" width="6.5703125" style="239" customWidth="1"/>
    <col min="258" max="258" width="34.42578125" style="239" customWidth="1"/>
    <col min="259" max="259" width="15" style="239" customWidth="1"/>
    <col min="260" max="260" width="11.42578125" style="239" customWidth="1"/>
    <col min="261" max="261" width="13" style="239" customWidth="1"/>
    <col min="262" max="262" width="15.28515625" style="239" customWidth="1"/>
    <col min="263" max="264" width="15.140625" style="239" customWidth="1"/>
    <col min="265" max="265" width="13.42578125" style="239" customWidth="1"/>
    <col min="266" max="266" width="8.28515625" style="239" customWidth="1"/>
    <col min="267" max="267" width="11" style="239" customWidth="1"/>
    <col min="268" max="268" width="15.28515625" style="239" customWidth="1"/>
    <col min="269" max="512" width="9.140625" style="239"/>
    <col min="513" max="513" width="6.5703125" style="239" customWidth="1"/>
    <col min="514" max="514" width="34.42578125" style="239" customWidth="1"/>
    <col min="515" max="515" width="15" style="239" customWidth="1"/>
    <col min="516" max="516" width="11.42578125" style="239" customWidth="1"/>
    <col min="517" max="517" width="13" style="239" customWidth="1"/>
    <col min="518" max="518" width="15.28515625" style="239" customWidth="1"/>
    <col min="519" max="520" width="15.140625" style="239" customWidth="1"/>
    <col min="521" max="521" width="13.42578125" style="239" customWidth="1"/>
    <col min="522" max="522" width="8.28515625" style="239" customWidth="1"/>
    <col min="523" max="523" width="11" style="239" customWidth="1"/>
    <col min="524" max="524" width="15.28515625" style="239" customWidth="1"/>
    <col min="525" max="768" width="9.140625" style="239"/>
    <col min="769" max="769" width="6.5703125" style="239" customWidth="1"/>
    <col min="770" max="770" width="34.42578125" style="239" customWidth="1"/>
    <col min="771" max="771" width="15" style="239" customWidth="1"/>
    <col min="772" max="772" width="11.42578125" style="239" customWidth="1"/>
    <col min="773" max="773" width="13" style="239" customWidth="1"/>
    <col min="774" max="774" width="15.28515625" style="239" customWidth="1"/>
    <col min="775" max="776" width="15.140625" style="239" customWidth="1"/>
    <col min="777" max="777" width="13.42578125" style="239" customWidth="1"/>
    <col min="778" max="778" width="8.28515625" style="239" customWidth="1"/>
    <col min="779" max="779" width="11" style="239" customWidth="1"/>
    <col min="780" max="780" width="15.28515625" style="239" customWidth="1"/>
    <col min="781" max="1024" width="9.140625" style="239"/>
    <col min="1025" max="1025" width="6.5703125" style="239" customWidth="1"/>
    <col min="1026" max="1026" width="34.42578125" style="239" customWidth="1"/>
    <col min="1027" max="1027" width="15" style="239" customWidth="1"/>
    <col min="1028" max="1028" width="11.42578125" style="239" customWidth="1"/>
    <col min="1029" max="1029" width="13" style="239" customWidth="1"/>
    <col min="1030" max="1030" width="15.28515625" style="239" customWidth="1"/>
    <col min="1031" max="1032" width="15.140625" style="239" customWidth="1"/>
    <col min="1033" max="1033" width="13.42578125" style="239" customWidth="1"/>
    <col min="1034" max="1034" width="8.28515625" style="239" customWidth="1"/>
    <col min="1035" max="1035" width="11" style="239" customWidth="1"/>
    <col min="1036" max="1036" width="15.28515625" style="239" customWidth="1"/>
    <col min="1037" max="1280" width="9.140625" style="239"/>
    <col min="1281" max="1281" width="6.5703125" style="239" customWidth="1"/>
    <col min="1282" max="1282" width="34.42578125" style="239" customWidth="1"/>
    <col min="1283" max="1283" width="15" style="239" customWidth="1"/>
    <col min="1284" max="1284" width="11.42578125" style="239" customWidth="1"/>
    <col min="1285" max="1285" width="13" style="239" customWidth="1"/>
    <col min="1286" max="1286" width="15.28515625" style="239" customWidth="1"/>
    <col min="1287" max="1288" width="15.140625" style="239" customWidth="1"/>
    <col min="1289" max="1289" width="13.42578125" style="239" customWidth="1"/>
    <col min="1290" max="1290" width="8.28515625" style="239" customWidth="1"/>
    <col min="1291" max="1291" width="11" style="239" customWidth="1"/>
    <col min="1292" max="1292" width="15.28515625" style="239" customWidth="1"/>
    <col min="1293" max="1536" width="9.140625" style="239"/>
    <col min="1537" max="1537" width="6.5703125" style="239" customWidth="1"/>
    <col min="1538" max="1538" width="34.42578125" style="239" customWidth="1"/>
    <col min="1539" max="1539" width="15" style="239" customWidth="1"/>
    <col min="1540" max="1540" width="11.42578125" style="239" customWidth="1"/>
    <col min="1541" max="1541" width="13" style="239" customWidth="1"/>
    <col min="1542" max="1542" width="15.28515625" style="239" customWidth="1"/>
    <col min="1543" max="1544" width="15.140625" style="239" customWidth="1"/>
    <col min="1545" max="1545" width="13.42578125" style="239" customWidth="1"/>
    <col min="1546" max="1546" width="8.28515625" style="239" customWidth="1"/>
    <col min="1547" max="1547" width="11" style="239" customWidth="1"/>
    <col min="1548" max="1548" width="15.28515625" style="239" customWidth="1"/>
    <col min="1549" max="1792" width="9.140625" style="239"/>
    <col min="1793" max="1793" width="6.5703125" style="239" customWidth="1"/>
    <col min="1794" max="1794" width="34.42578125" style="239" customWidth="1"/>
    <col min="1795" max="1795" width="15" style="239" customWidth="1"/>
    <col min="1796" max="1796" width="11.42578125" style="239" customWidth="1"/>
    <col min="1797" max="1797" width="13" style="239" customWidth="1"/>
    <col min="1798" max="1798" width="15.28515625" style="239" customWidth="1"/>
    <col min="1799" max="1800" width="15.140625" style="239" customWidth="1"/>
    <col min="1801" max="1801" width="13.42578125" style="239" customWidth="1"/>
    <col min="1802" max="1802" width="8.28515625" style="239" customWidth="1"/>
    <col min="1803" max="1803" width="11" style="239" customWidth="1"/>
    <col min="1804" max="1804" width="15.28515625" style="239" customWidth="1"/>
    <col min="1805" max="2048" width="9.140625" style="239"/>
    <col min="2049" max="2049" width="6.5703125" style="239" customWidth="1"/>
    <col min="2050" max="2050" width="34.42578125" style="239" customWidth="1"/>
    <col min="2051" max="2051" width="15" style="239" customWidth="1"/>
    <col min="2052" max="2052" width="11.42578125" style="239" customWidth="1"/>
    <col min="2053" max="2053" width="13" style="239" customWidth="1"/>
    <col min="2054" max="2054" width="15.28515625" style="239" customWidth="1"/>
    <col min="2055" max="2056" width="15.140625" style="239" customWidth="1"/>
    <col min="2057" max="2057" width="13.42578125" style="239" customWidth="1"/>
    <col min="2058" max="2058" width="8.28515625" style="239" customWidth="1"/>
    <col min="2059" max="2059" width="11" style="239" customWidth="1"/>
    <col min="2060" max="2060" width="15.28515625" style="239" customWidth="1"/>
    <col min="2061" max="2304" width="9.140625" style="239"/>
    <col min="2305" max="2305" width="6.5703125" style="239" customWidth="1"/>
    <col min="2306" max="2306" width="34.42578125" style="239" customWidth="1"/>
    <col min="2307" max="2307" width="15" style="239" customWidth="1"/>
    <col min="2308" max="2308" width="11.42578125" style="239" customWidth="1"/>
    <col min="2309" max="2309" width="13" style="239" customWidth="1"/>
    <col min="2310" max="2310" width="15.28515625" style="239" customWidth="1"/>
    <col min="2311" max="2312" width="15.140625" style="239" customWidth="1"/>
    <col min="2313" max="2313" width="13.42578125" style="239" customWidth="1"/>
    <col min="2314" max="2314" width="8.28515625" style="239" customWidth="1"/>
    <col min="2315" max="2315" width="11" style="239" customWidth="1"/>
    <col min="2316" max="2316" width="15.28515625" style="239" customWidth="1"/>
    <col min="2317" max="2560" width="9.140625" style="239"/>
    <col min="2561" max="2561" width="6.5703125" style="239" customWidth="1"/>
    <col min="2562" max="2562" width="34.42578125" style="239" customWidth="1"/>
    <col min="2563" max="2563" width="15" style="239" customWidth="1"/>
    <col min="2564" max="2564" width="11.42578125" style="239" customWidth="1"/>
    <col min="2565" max="2565" width="13" style="239" customWidth="1"/>
    <col min="2566" max="2566" width="15.28515625" style="239" customWidth="1"/>
    <col min="2567" max="2568" width="15.140625" style="239" customWidth="1"/>
    <col min="2569" max="2569" width="13.42578125" style="239" customWidth="1"/>
    <col min="2570" max="2570" width="8.28515625" style="239" customWidth="1"/>
    <col min="2571" max="2571" width="11" style="239" customWidth="1"/>
    <col min="2572" max="2572" width="15.28515625" style="239" customWidth="1"/>
    <col min="2573" max="2816" width="9.140625" style="239"/>
    <col min="2817" max="2817" width="6.5703125" style="239" customWidth="1"/>
    <col min="2818" max="2818" width="34.42578125" style="239" customWidth="1"/>
    <col min="2819" max="2819" width="15" style="239" customWidth="1"/>
    <col min="2820" max="2820" width="11.42578125" style="239" customWidth="1"/>
    <col min="2821" max="2821" width="13" style="239" customWidth="1"/>
    <col min="2822" max="2822" width="15.28515625" style="239" customWidth="1"/>
    <col min="2823" max="2824" width="15.140625" style="239" customWidth="1"/>
    <col min="2825" max="2825" width="13.42578125" style="239" customWidth="1"/>
    <col min="2826" max="2826" width="8.28515625" style="239" customWidth="1"/>
    <col min="2827" max="2827" width="11" style="239" customWidth="1"/>
    <col min="2828" max="2828" width="15.28515625" style="239" customWidth="1"/>
    <col min="2829" max="3072" width="9.140625" style="239"/>
    <col min="3073" max="3073" width="6.5703125" style="239" customWidth="1"/>
    <col min="3074" max="3074" width="34.42578125" style="239" customWidth="1"/>
    <col min="3075" max="3075" width="15" style="239" customWidth="1"/>
    <col min="3076" max="3076" width="11.42578125" style="239" customWidth="1"/>
    <col min="3077" max="3077" width="13" style="239" customWidth="1"/>
    <col min="3078" max="3078" width="15.28515625" style="239" customWidth="1"/>
    <col min="3079" max="3080" width="15.140625" style="239" customWidth="1"/>
    <col min="3081" max="3081" width="13.42578125" style="239" customWidth="1"/>
    <col min="3082" max="3082" width="8.28515625" style="239" customWidth="1"/>
    <col min="3083" max="3083" width="11" style="239" customWidth="1"/>
    <col min="3084" max="3084" width="15.28515625" style="239" customWidth="1"/>
    <col min="3085" max="3328" width="9.140625" style="239"/>
    <col min="3329" max="3329" width="6.5703125" style="239" customWidth="1"/>
    <col min="3330" max="3330" width="34.42578125" style="239" customWidth="1"/>
    <col min="3331" max="3331" width="15" style="239" customWidth="1"/>
    <col min="3332" max="3332" width="11.42578125" style="239" customWidth="1"/>
    <col min="3333" max="3333" width="13" style="239" customWidth="1"/>
    <col min="3334" max="3334" width="15.28515625" style="239" customWidth="1"/>
    <col min="3335" max="3336" width="15.140625" style="239" customWidth="1"/>
    <col min="3337" max="3337" width="13.42578125" style="239" customWidth="1"/>
    <col min="3338" max="3338" width="8.28515625" style="239" customWidth="1"/>
    <col min="3339" max="3339" width="11" style="239" customWidth="1"/>
    <col min="3340" max="3340" width="15.28515625" style="239" customWidth="1"/>
    <col min="3341" max="3584" width="9.140625" style="239"/>
    <col min="3585" max="3585" width="6.5703125" style="239" customWidth="1"/>
    <col min="3586" max="3586" width="34.42578125" style="239" customWidth="1"/>
    <col min="3587" max="3587" width="15" style="239" customWidth="1"/>
    <col min="3588" max="3588" width="11.42578125" style="239" customWidth="1"/>
    <col min="3589" max="3589" width="13" style="239" customWidth="1"/>
    <col min="3590" max="3590" width="15.28515625" style="239" customWidth="1"/>
    <col min="3591" max="3592" width="15.140625" style="239" customWidth="1"/>
    <col min="3593" max="3593" width="13.42578125" style="239" customWidth="1"/>
    <col min="3594" max="3594" width="8.28515625" style="239" customWidth="1"/>
    <col min="3595" max="3595" width="11" style="239" customWidth="1"/>
    <col min="3596" max="3596" width="15.28515625" style="239" customWidth="1"/>
    <col min="3597" max="3840" width="9.140625" style="239"/>
    <col min="3841" max="3841" width="6.5703125" style="239" customWidth="1"/>
    <col min="3842" max="3842" width="34.42578125" style="239" customWidth="1"/>
    <col min="3843" max="3843" width="15" style="239" customWidth="1"/>
    <col min="3844" max="3844" width="11.42578125" style="239" customWidth="1"/>
    <col min="3845" max="3845" width="13" style="239" customWidth="1"/>
    <col min="3846" max="3846" width="15.28515625" style="239" customWidth="1"/>
    <col min="3847" max="3848" width="15.140625" style="239" customWidth="1"/>
    <col min="3849" max="3849" width="13.42578125" style="239" customWidth="1"/>
    <col min="3850" max="3850" width="8.28515625" style="239" customWidth="1"/>
    <col min="3851" max="3851" width="11" style="239" customWidth="1"/>
    <col min="3852" max="3852" width="15.28515625" style="239" customWidth="1"/>
    <col min="3853" max="4096" width="9.140625" style="239"/>
    <col min="4097" max="4097" width="6.5703125" style="239" customWidth="1"/>
    <col min="4098" max="4098" width="34.42578125" style="239" customWidth="1"/>
    <col min="4099" max="4099" width="15" style="239" customWidth="1"/>
    <col min="4100" max="4100" width="11.42578125" style="239" customWidth="1"/>
    <col min="4101" max="4101" width="13" style="239" customWidth="1"/>
    <col min="4102" max="4102" width="15.28515625" style="239" customWidth="1"/>
    <col min="4103" max="4104" width="15.140625" style="239" customWidth="1"/>
    <col min="4105" max="4105" width="13.42578125" style="239" customWidth="1"/>
    <col min="4106" max="4106" width="8.28515625" style="239" customWidth="1"/>
    <col min="4107" max="4107" width="11" style="239" customWidth="1"/>
    <col min="4108" max="4108" width="15.28515625" style="239" customWidth="1"/>
    <col min="4109" max="4352" width="9.140625" style="239"/>
    <col min="4353" max="4353" width="6.5703125" style="239" customWidth="1"/>
    <col min="4354" max="4354" width="34.42578125" style="239" customWidth="1"/>
    <col min="4355" max="4355" width="15" style="239" customWidth="1"/>
    <col min="4356" max="4356" width="11.42578125" style="239" customWidth="1"/>
    <col min="4357" max="4357" width="13" style="239" customWidth="1"/>
    <col min="4358" max="4358" width="15.28515625" style="239" customWidth="1"/>
    <col min="4359" max="4360" width="15.140625" style="239" customWidth="1"/>
    <col min="4361" max="4361" width="13.42578125" style="239" customWidth="1"/>
    <col min="4362" max="4362" width="8.28515625" style="239" customWidth="1"/>
    <col min="4363" max="4363" width="11" style="239" customWidth="1"/>
    <col min="4364" max="4364" width="15.28515625" style="239" customWidth="1"/>
    <col min="4365" max="4608" width="9.140625" style="239"/>
    <col min="4609" max="4609" width="6.5703125" style="239" customWidth="1"/>
    <col min="4610" max="4610" width="34.42578125" style="239" customWidth="1"/>
    <col min="4611" max="4611" width="15" style="239" customWidth="1"/>
    <col min="4612" max="4612" width="11.42578125" style="239" customWidth="1"/>
    <col min="4613" max="4613" width="13" style="239" customWidth="1"/>
    <col min="4614" max="4614" width="15.28515625" style="239" customWidth="1"/>
    <col min="4615" max="4616" width="15.140625" style="239" customWidth="1"/>
    <col min="4617" max="4617" width="13.42578125" style="239" customWidth="1"/>
    <col min="4618" max="4618" width="8.28515625" style="239" customWidth="1"/>
    <col min="4619" max="4619" width="11" style="239" customWidth="1"/>
    <col min="4620" max="4620" width="15.28515625" style="239" customWidth="1"/>
    <col min="4621" max="4864" width="9.140625" style="239"/>
    <col min="4865" max="4865" width="6.5703125" style="239" customWidth="1"/>
    <col min="4866" max="4866" width="34.42578125" style="239" customWidth="1"/>
    <col min="4867" max="4867" width="15" style="239" customWidth="1"/>
    <col min="4868" max="4868" width="11.42578125" style="239" customWidth="1"/>
    <col min="4869" max="4869" width="13" style="239" customWidth="1"/>
    <col min="4870" max="4870" width="15.28515625" style="239" customWidth="1"/>
    <col min="4871" max="4872" width="15.140625" style="239" customWidth="1"/>
    <col min="4873" max="4873" width="13.42578125" style="239" customWidth="1"/>
    <col min="4874" max="4874" width="8.28515625" style="239" customWidth="1"/>
    <col min="4875" max="4875" width="11" style="239" customWidth="1"/>
    <col min="4876" max="4876" width="15.28515625" style="239" customWidth="1"/>
    <col min="4877" max="5120" width="9.140625" style="239"/>
    <col min="5121" max="5121" width="6.5703125" style="239" customWidth="1"/>
    <col min="5122" max="5122" width="34.42578125" style="239" customWidth="1"/>
    <col min="5123" max="5123" width="15" style="239" customWidth="1"/>
    <col min="5124" max="5124" width="11.42578125" style="239" customWidth="1"/>
    <col min="5125" max="5125" width="13" style="239" customWidth="1"/>
    <col min="5126" max="5126" width="15.28515625" style="239" customWidth="1"/>
    <col min="5127" max="5128" width="15.140625" style="239" customWidth="1"/>
    <col min="5129" max="5129" width="13.42578125" style="239" customWidth="1"/>
    <col min="5130" max="5130" width="8.28515625" style="239" customWidth="1"/>
    <col min="5131" max="5131" width="11" style="239" customWidth="1"/>
    <col min="5132" max="5132" width="15.28515625" style="239" customWidth="1"/>
    <col min="5133" max="5376" width="9.140625" style="239"/>
    <col min="5377" max="5377" width="6.5703125" style="239" customWidth="1"/>
    <col min="5378" max="5378" width="34.42578125" style="239" customWidth="1"/>
    <col min="5379" max="5379" width="15" style="239" customWidth="1"/>
    <col min="5380" max="5380" width="11.42578125" style="239" customWidth="1"/>
    <col min="5381" max="5381" width="13" style="239" customWidth="1"/>
    <col min="5382" max="5382" width="15.28515625" style="239" customWidth="1"/>
    <col min="5383" max="5384" width="15.140625" style="239" customWidth="1"/>
    <col min="5385" max="5385" width="13.42578125" style="239" customWidth="1"/>
    <col min="5386" max="5386" width="8.28515625" style="239" customWidth="1"/>
    <col min="5387" max="5387" width="11" style="239" customWidth="1"/>
    <col min="5388" max="5388" width="15.28515625" style="239" customWidth="1"/>
    <col min="5389" max="5632" width="9.140625" style="239"/>
    <col min="5633" max="5633" width="6.5703125" style="239" customWidth="1"/>
    <col min="5634" max="5634" width="34.42578125" style="239" customWidth="1"/>
    <col min="5635" max="5635" width="15" style="239" customWidth="1"/>
    <col min="5636" max="5636" width="11.42578125" style="239" customWidth="1"/>
    <col min="5637" max="5637" width="13" style="239" customWidth="1"/>
    <col min="5638" max="5638" width="15.28515625" style="239" customWidth="1"/>
    <col min="5639" max="5640" width="15.140625" style="239" customWidth="1"/>
    <col min="5641" max="5641" width="13.42578125" style="239" customWidth="1"/>
    <col min="5642" max="5642" width="8.28515625" style="239" customWidth="1"/>
    <col min="5643" max="5643" width="11" style="239" customWidth="1"/>
    <col min="5644" max="5644" width="15.28515625" style="239" customWidth="1"/>
    <col min="5645" max="5888" width="9.140625" style="239"/>
    <col min="5889" max="5889" width="6.5703125" style="239" customWidth="1"/>
    <col min="5890" max="5890" width="34.42578125" style="239" customWidth="1"/>
    <col min="5891" max="5891" width="15" style="239" customWidth="1"/>
    <col min="5892" max="5892" width="11.42578125" style="239" customWidth="1"/>
    <col min="5893" max="5893" width="13" style="239" customWidth="1"/>
    <col min="5894" max="5894" width="15.28515625" style="239" customWidth="1"/>
    <col min="5895" max="5896" width="15.140625" style="239" customWidth="1"/>
    <col min="5897" max="5897" width="13.42578125" style="239" customWidth="1"/>
    <col min="5898" max="5898" width="8.28515625" style="239" customWidth="1"/>
    <col min="5899" max="5899" width="11" style="239" customWidth="1"/>
    <col min="5900" max="5900" width="15.28515625" style="239" customWidth="1"/>
    <col min="5901" max="6144" width="9.140625" style="239"/>
    <col min="6145" max="6145" width="6.5703125" style="239" customWidth="1"/>
    <col min="6146" max="6146" width="34.42578125" style="239" customWidth="1"/>
    <col min="6147" max="6147" width="15" style="239" customWidth="1"/>
    <col min="6148" max="6148" width="11.42578125" style="239" customWidth="1"/>
    <col min="6149" max="6149" width="13" style="239" customWidth="1"/>
    <col min="6150" max="6150" width="15.28515625" style="239" customWidth="1"/>
    <col min="6151" max="6152" width="15.140625" style="239" customWidth="1"/>
    <col min="6153" max="6153" width="13.42578125" style="239" customWidth="1"/>
    <col min="6154" max="6154" width="8.28515625" style="239" customWidth="1"/>
    <col min="6155" max="6155" width="11" style="239" customWidth="1"/>
    <col min="6156" max="6156" width="15.28515625" style="239" customWidth="1"/>
    <col min="6157" max="6400" width="9.140625" style="239"/>
    <col min="6401" max="6401" width="6.5703125" style="239" customWidth="1"/>
    <col min="6402" max="6402" width="34.42578125" style="239" customWidth="1"/>
    <col min="6403" max="6403" width="15" style="239" customWidth="1"/>
    <col min="6404" max="6404" width="11.42578125" style="239" customWidth="1"/>
    <col min="6405" max="6405" width="13" style="239" customWidth="1"/>
    <col min="6406" max="6406" width="15.28515625" style="239" customWidth="1"/>
    <col min="6407" max="6408" width="15.140625" style="239" customWidth="1"/>
    <col min="6409" max="6409" width="13.42578125" style="239" customWidth="1"/>
    <col min="6410" max="6410" width="8.28515625" style="239" customWidth="1"/>
    <col min="6411" max="6411" width="11" style="239" customWidth="1"/>
    <col min="6412" max="6412" width="15.28515625" style="239" customWidth="1"/>
    <col min="6413" max="6656" width="9.140625" style="239"/>
    <col min="6657" max="6657" width="6.5703125" style="239" customWidth="1"/>
    <col min="6658" max="6658" width="34.42578125" style="239" customWidth="1"/>
    <col min="6659" max="6659" width="15" style="239" customWidth="1"/>
    <col min="6660" max="6660" width="11.42578125" style="239" customWidth="1"/>
    <col min="6661" max="6661" width="13" style="239" customWidth="1"/>
    <col min="6662" max="6662" width="15.28515625" style="239" customWidth="1"/>
    <col min="6663" max="6664" width="15.140625" style="239" customWidth="1"/>
    <col min="6665" max="6665" width="13.42578125" style="239" customWidth="1"/>
    <col min="6666" max="6666" width="8.28515625" style="239" customWidth="1"/>
    <col min="6667" max="6667" width="11" style="239" customWidth="1"/>
    <col min="6668" max="6668" width="15.28515625" style="239" customWidth="1"/>
    <col min="6669" max="6912" width="9.140625" style="239"/>
    <col min="6913" max="6913" width="6.5703125" style="239" customWidth="1"/>
    <col min="6914" max="6914" width="34.42578125" style="239" customWidth="1"/>
    <col min="6915" max="6915" width="15" style="239" customWidth="1"/>
    <col min="6916" max="6916" width="11.42578125" style="239" customWidth="1"/>
    <col min="6917" max="6917" width="13" style="239" customWidth="1"/>
    <col min="6918" max="6918" width="15.28515625" style="239" customWidth="1"/>
    <col min="6919" max="6920" width="15.140625" style="239" customWidth="1"/>
    <col min="6921" max="6921" width="13.42578125" style="239" customWidth="1"/>
    <col min="6922" max="6922" width="8.28515625" style="239" customWidth="1"/>
    <col min="6923" max="6923" width="11" style="239" customWidth="1"/>
    <col min="6924" max="6924" width="15.28515625" style="239" customWidth="1"/>
    <col min="6925" max="7168" width="9.140625" style="239"/>
    <col min="7169" max="7169" width="6.5703125" style="239" customWidth="1"/>
    <col min="7170" max="7170" width="34.42578125" style="239" customWidth="1"/>
    <col min="7171" max="7171" width="15" style="239" customWidth="1"/>
    <col min="7172" max="7172" width="11.42578125" style="239" customWidth="1"/>
    <col min="7173" max="7173" width="13" style="239" customWidth="1"/>
    <col min="7174" max="7174" width="15.28515625" style="239" customWidth="1"/>
    <col min="7175" max="7176" width="15.140625" style="239" customWidth="1"/>
    <col min="7177" max="7177" width="13.42578125" style="239" customWidth="1"/>
    <col min="7178" max="7178" width="8.28515625" style="239" customWidth="1"/>
    <col min="7179" max="7179" width="11" style="239" customWidth="1"/>
    <col min="7180" max="7180" width="15.28515625" style="239" customWidth="1"/>
    <col min="7181" max="7424" width="9.140625" style="239"/>
    <col min="7425" max="7425" width="6.5703125" style="239" customWidth="1"/>
    <col min="7426" max="7426" width="34.42578125" style="239" customWidth="1"/>
    <col min="7427" max="7427" width="15" style="239" customWidth="1"/>
    <col min="7428" max="7428" width="11.42578125" style="239" customWidth="1"/>
    <col min="7429" max="7429" width="13" style="239" customWidth="1"/>
    <col min="7430" max="7430" width="15.28515625" style="239" customWidth="1"/>
    <col min="7431" max="7432" width="15.140625" style="239" customWidth="1"/>
    <col min="7433" max="7433" width="13.42578125" style="239" customWidth="1"/>
    <col min="7434" max="7434" width="8.28515625" style="239" customWidth="1"/>
    <col min="7435" max="7435" width="11" style="239" customWidth="1"/>
    <col min="7436" max="7436" width="15.28515625" style="239" customWidth="1"/>
    <col min="7437" max="7680" width="9.140625" style="239"/>
    <col min="7681" max="7681" width="6.5703125" style="239" customWidth="1"/>
    <col min="7682" max="7682" width="34.42578125" style="239" customWidth="1"/>
    <col min="7683" max="7683" width="15" style="239" customWidth="1"/>
    <col min="7684" max="7684" width="11.42578125" style="239" customWidth="1"/>
    <col min="7685" max="7685" width="13" style="239" customWidth="1"/>
    <col min="7686" max="7686" width="15.28515625" style="239" customWidth="1"/>
    <col min="7687" max="7688" width="15.140625" style="239" customWidth="1"/>
    <col min="7689" max="7689" width="13.42578125" style="239" customWidth="1"/>
    <col min="7690" max="7690" width="8.28515625" style="239" customWidth="1"/>
    <col min="7691" max="7691" width="11" style="239" customWidth="1"/>
    <col min="7692" max="7692" width="15.28515625" style="239" customWidth="1"/>
    <col min="7693" max="7936" width="9.140625" style="239"/>
    <col min="7937" max="7937" width="6.5703125" style="239" customWidth="1"/>
    <col min="7938" max="7938" width="34.42578125" style="239" customWidth="1"/>
    <col min="7939" max="7939" width="15" style="239" customWidth="1"/>
    <col min="7940" max="7940" width="11.42578125" style="239" customWidth="1"/>
    <col min="7941" max="7941" width="13" style="239" customWidth="1"/>
    <col min="7942" max="7942" width="15.28515625" style="239" customWidth="1"/>
    <col min="7943" max="7944" width="15.140625" style="239" customWidth="1"/>
    <col min="7945" max="7945" width="13.42578125" style="239" customWidth="1"/>
    <col min="7946" max="7946" width="8.28515625" style="239" customWidth="1"/>
    <col min="7947" max="7947" width="11" style="239" customWidth="1"/>
    <col min="7948" max="7948" width="15.28515625" style="239" customWidth="1"/>
    <col min="7949" max="8192" width="9.140625" style="239"/>
    <col min="8193" max="8193" width="6.5703125" style="239" customWidth="1"/>
    <col min="8194" max="8194" width="34.42578125" style="239" customWidth="1"/>
    <col min="8195" max="8195" width="15" style="239" customWidth="1"/>
    <col min="8196" max="8196" width="11.42578125" style="239" customWidth="1"/>
    <col min="8197" max="8197" width="13" style="239" customWidth="1"/>
    <col min="8198" max="8198" width="15.28515625" style="239" customWidth="1"/>
    <col min="8199" max="8200" width="15.140625" style="239" customWidth="1"/>
    <col min="8201" max="8201" width="13.42578125" style="239" customWidth="1"/>
    <col min="8202" max="8202" width="8.28515625" style="239" customWidth="1"/>
    <col min="8203" max="8203" width="11" style="239" customWidth="1"/>
    <col min="8204" max="8204" width="15.28515625" style="239" customWidth="1"/>
    <col min="8205" max="8448" width="9.140625" style="239"/>
    <col min="8449" max="8449" width="6.5703125" style="239" customWidth="1"/>
    <col min="8450" max="8450" width="34.42578125" style="239" customWidth="1"/>
    <col min="8451" max="8451" width="15" style="239" customWidth="1"/>
    <col min="8452" max="8452" width="11.42578125" style="239" customWidth="1"/>
    <col min="8453" max="8453" width="13" style="239" customWidth="1"/>
    <col min="8454" max="8454" width="15.28515625" style="239" customWidth="1"/>
    <col min="8455" max="8456" width="15.140625" style="239" customWidth="1"/>
    <col min="8457" max="8457" width="13.42578125" style="239" customWidth="1"/>
    <col min="8458" max="8458" width="8.28515625" style="239" customWidth="1"/>
    <col min="8459" max="8459" width="11" style="239" customWidth="1"/>
    <col min="8460" max="8460" width="15.28515625" style="239" customWidth="1"/>
    <col min="8461" max="8704" width="9.140625" style="239"/>
    <col min="8705" max="8705" width="6.5703125" style="239" customWidth="1"/>
    <col min="8706" max="8706" width="34.42578125" style="239" customWidth="1"/>
    <col min="8707" max="8707" width="15" style="239" customWidth="1"/>
    <col min="8708" max="8708" width="11.42578125" style="239" customWidth="1"/>
    <col min="8709" max="8709" width="13" style="239" customWidth="1"/>
    <col min="8710" max="8710" width="15.28515625" style="239" customWidth="1"/>
    <col min="8711" max="8712" width="15.140625" style="239" customWidth="1"/>
    <col min="8713" max="8713" width="13.42578125" style="239" customWidth="1"/>
    <col min="8714" max="8714" width="8.28515625" style="239" customWidth="1"/>
    <col min="8715" max="8715" width="11" style="239" customWidth="1"/>
    <col min="8716" max="8716" width="15.28515625" style="239" customWidth="1"/>
    <col min="8717" max="8960" width="9.140625" style="239"/>
    <col min="8961" max="8961" width="6.5703125" style="239" customWidth="1"/>
    <col min="8962" max="8962" width="34.42578125" style="239" customWidth="1"/>
    <col min="8963" max="8963" width="15" style="239" customWidth="1"/>
    <col min="8964" max="8964" width="11.42578125" style="239" customWidth="1"/>
    <col min="8965" max="8965" width="13" style="239" customWidth="1"/>
    <col min="8966" max="8966" width="15.28515625" style="239" customWidth="1"/>
    <col min="8967" max="8968" width="15.140625" style="239" customWidth="1"/>
    <col min="8969" max="8969" width="13.42578125" style="239" customWidth="1"/>
    <col min="8970" max="8970" width="8.28515625" style="239" customWidth="1"/>
    <col min="8971" max="8971" width="11" style="239" customWidth="1"/>
    <col min="8972" max="8972" width="15.28515625" style="239" customWidth="1"/>
    <col min="8973" max="9216" width="9.140625" style="239"/>
    <col min="9217" max="9217" width="6.5703125" style="239" customWidth="1"/>
    <col min="9218" max="9218" width="34.42578125" style="239" customWidth="1"/>
    <col min="9219" max="9219" width="15" style="239" customWidth="1"/>
    <col min="9220" max="9220" width="11.42578125" style="239" customWidth="1"/>
    <col min="9221" max="9221" width="13" style="239" customWidth="1"/>
    <col min="9222" max="9222" width="15.28515625" style="239" customWidth="1"/>
    <col min="9223" max="9224" width="15.140625" style="239" customWidth="1"/>
    <col min="9225" max="9225" width="13.42578125" style="239" customWidth="1"/>
    <col min="9226" max="9226" width="8.28515625" style="239" customWidth="1"/>
    <col min="9227" max="9227" width="11" style="239" customWidth="1"/>
    <col min="9228" max="9228" width="15.28515625" style="239" customWidth="1"/>
    <col min="9229" max="9472" width="9.140625" style="239"/>
    <col min="9473" max="9473" width="6.5703125" style="239" customWidth="1"/>
    <col min="9474" max="9474" width="34.42578125" style="239" customWidth="1"/>
    <col min="9475" max="9475" width="15" style="239" customWidth="1"/>
    <col min="9476" max="9476" width="11.42578125" style="239" customWidth="1"/>
    <col min="9477" max="9477" width="13" style="239" customWidth="1"/>
    <col min="9478" max="9478" width="15.28515625" style="239" customWidth="1"/>
    <col min="9479" max="9480" width="15.140625" style="239" customWidth="1"/>
    <col min="9481" max="9481" width="13.42578125" style="239" customWidth="1"/>
    <col min="9482" max="9482" width="8.28515625" style="239" customWidth="1"/>
    <col min="9483" max="9483" width="11" style="239" customWidth="1"/>
    <col min="9484" max="9484" width="15.28515625" style="239" customWidth="1"/>
    <col min="9485" max="9728" width="9.140625" style="239"/>
    <col min="9729" max="9729" width="6.5703125" style="239" customWidth="1"/>
    <col min="9730" max="9730" width="34.42578125" style="239" customWidth="1"/>
    <col min="9731" max="9731" width="15" style="239" customWidth="1"/>
    <col min="9732" max="9732" width="11.42578125" style="239" customWidth="1"/>
    <col min="9733" max="9733" width="13" style="239" customWidth="1"/>
    <col min="9734" max="9734" width="15.28515625" style="239" customWidth="1"/>
    <col min="9735" max="9736" width="15.140625" style="239" customWidth="1"/>
    <col min="9737" max="9737" width="13.42578125" style="239" customWidth="1"/>
    <col min="9738" max="9738" width="8.28515625" style="239" customWidth="1"/>
    <col min="9739" max="9739" width="11" style="239" customWidth="1"/>
    <col min="9740" max="9740" width="15.28515625" style="239" customWidth="1"/>
    <col min="9741" max="9984" width="9.140625" style="239"/>
    <col min="9985" max="9985" width="6.5703125" style="239" customWidth="1"/>
    <col min="9986" max="9986" width="34.42578125" style="239" customWidth="1"/>
    <col min="9987" max="9987" width="15" style="239" customWidth="1"/>
    <col min="9988" max="9988" width="11.42578125" style="239" customWidth="1"/>
    <col min="9989" max="9989" width="13" style="239" customWidth="1"/>
    <col min="9990" max="9990" width="15.28515625" style="239" customWidth="1"/>
    <col min="9991" max="9992" width="15.140625" style="239" customWidth="1"/>
    <col min="9993" max="9993" width="13.42578125" style="239" customWidth="1"/>
    <col min="9994" max="9994" width="8.28515625" style="239" customWidth="1"/>
    <col min="9995" max="9995" width="11" style="239" customWidth="1"/>
    <col min="9996" max="9996" width="15.28515625" style="239" customWidth="1"/>
    <col min="9997" max="10240" width="9.140625" style="239"/>
    <col min="10241" max="10241" width="6.5703125" style="239" customWidth="1"/>
    <col min="10242" max="10242" width="34.42578125" style="239" customWidth="1"/>
    <col min="10243" max="10243" width="15" style="239" customWidth="1"/>
    <col min="10244" max="10244" width="11.42578125" style="239" customWidth="1"/>
    <col min="10245" max="10245" width="13" style="239" customWidth="1"/>
    <col min="10246" max="10246" width="15.28515625" style="239" customWidth="1"/>
    <col min="10247" max="10248" width="15.140625" style="239" customWidth="1"/>
    <col min="10249" max="10249" width="13.42578125" style="239" customWidth="1"/>
    <col min="10250" max="10250" width="8.28515625" style="239" customWidth="1"/>
    <col min="10251" max="10251" width="11" style="239" customWidth="1"/>
    <col min="10252" max="10252" width="15.28515625" style="239" customWidth="1"/>
    <col min="10253" max="10496" width="9.140625" style="239"/>
    <col min="10497" max="10497" width="6.5703125" style="239" customWidth="1"/>
    <col min="10498" max="10498" width="34.42578125" style="239" customWidth="1"/>
    <col min="10499" max="10499" width="15" style="239" customWidth="1"/>
    <col min="10500" max="10500" width="11.42578125" style="239" customWidth="1"/>
    <col min="10501" max="10501" width="13" style="239" customWidth="1"/>
    <col min="10502" max="10502" width="15.28515625" style="239" customWidth="1"/>
    <col min="10503" max="10504" width="15.140625" style="239" customWidth="1"/>
    <col min="10505" max="10505" width="13.42578125" style="239" customWidth="1"/>
    <col min="10506" max="10506" width="8.28515625" style="239" customWidth="1"/>
    <col min="10507" max="10507" width="11" style="239" customWidth="1"/>
    <col min="10508" max="10508" width="15.28515625" style="239" customWidth="1"/>
    <col min="10509" max="10752" width="9.140625" style="239"/>
    <col min="10753" max="10753" width="6.5703125" style="239" customWidth="1"/>
    <col min="10754" max="10754" width="34.42578125" style="239" customWidth="1"/>
    <col min="10755" max="10755" width="15" style="239" customWidth="1"/>
    <col min="10756" max="10756" width="11.42578125" style="239" customWidth="1"/>
    <col min="10757" max="10757" width="13" style="239" customWidth="1"/>
    <col min="10758" max="10758" width="15.28515625" style="239" customWidth="1"/>
    <col min="10759" max="10760" width="15.140625" style="239" customWidth="1"/>
    <col min="10761" max="10761" width="13.42578125" style="239" customWidth="1"/>
    <col min="10762" max="10762" width="8.28515625" style="239" customWidth="1"/>
    <col min="10763" max="10763" width="11" style="239" customWidth="1"/>
    <col min="10764" max="10764" width="15.28515625" style="239" customWidth="1"/>
    <col min="10765" max="11008" width="9.140625" style="239"/>
    <col min="11009" max="11009" width="6.5703125" style="239" customWidth="1"/>
    <col min="11010" max="11010" width="34.42578125" style="239" customWidth="1"/>
    <col min="11011" max="11011" width="15" style="239" customWidth="1"/>
    <col min="11012" max="11012" width="11.42578125" style="239" customWidth="1"/>
    <col min="11013" max="11013" width="13" style="239" customWidth="1"/>
    <col min="11014" max="11014" width="15.28515625" style="239" customWidth="1"/>
    <col min="11015" max="11016" width="15.140625" style="239" customWidth="1"/>
    <col min="11017" max="11017" width="13.42578125" style="239" customWidth="1"/>
    <col min="11018" max="11018" width="8.28515625" style="239" customWidth="1"/>
    <col min="11019" max="11019" width="11" style="239" customWidth="1"/>
    <col min="11020" max="11020" width="15.28515625" style="239" customWidth="1"/>
    <col min="11021" max="11264" width="9.140625" style="239"/>
    <col min="11265" max="11265" width="6.5703125" style="239" customWidth="1"/>
    <col min="11266" max="11266" width="34.42578125" style="239" customWidth="1"/>
    <col min="11267" max="11267" width="15" style="239" customWidth="1"/>
    <col min="11268" max="11268" width="11.42578125" style="239" customWidth="1"/>
    <col min="11269" max="11269" width="13" style="239" customWidth="1"/>
    <col min="11270" max="11270" width="15.28515625" style="239" customWidth="1"/>
    <col min="11271" max="11272" width="15.140625" style="239" customWidth="1"/>
    <col min="11273" max="11273" width="13.42578125" style="239" customWidth="1"/>
    <col min="11274" max="11274" width="8.28515625" style="239" customWidth="1"/>
    <col min="11275" max="11275" width="11" style="239" customWidth="1"/>
    <col min="11276" max="11276" width="15.28515625" style="239" customWidth="1"/>
    <col min="11277" max="11520" width="9.140625" style="239"/>
    <col min="11521" max="11521" width="6.5703125" style="239" customWidth="1"/>
    <col min="11522" max="11522" width="34.42578125" style="239" customWidth="1"/>
    <col min="11523" max="11523" width="15" style="239" customWidth="1"/>
    <col min="11524" max="11524" width="11.42578125" style="239" customWidth="1"/>
    <col min="11525" max="11525" width="13" style="239" customWidth="1"/>
    <col min="11526" max="11526" width="15.28515625" style="239" customWidth="1"/>
    <col min="11527" max="11528" width="15.140625" style="239" customWidth="1"/>
    <col min="11529" max="11529" width="13.42578125" style="239" customWidth="1"/>
    <col min="11530" max="11530" width="8.28515625" style="239" customWidth="1"/>
    <col min="11531" max="11531" width="11" style="239" customWidth="1"/>
    <col min="11532" max="11532" width="15.28515625" style="239" customWidth="1"/>
    <col min="11533" max="11776" width="9.140625" style="239"/>
    <col min="11777" max="11777" width="6.5703125" style="239" customWidth="1"/>
    <col min="11778" max="11778" width="34.42578125" style="239" customWidth="1"/>
    <col min="11779" max="11779" width="15" style="239" customWidth="1"/>
    <col min="11780" max="11780" width="11.42578125" style="239" customWidth="1"/>
    <col min="11781" max="11781" width="13" style="239" customWidth="1"/>
    <col min="11782" max="11782" width="15.28515625" style="239" customWidth="1"/>
    <col min="11783" max="11784" width="15.140625" style="239" customWidth="1"/>
    <col min="11785" max="11785" width="13.42578125" style="239" customWidth="1"/>
    <col min="11786" max="11786" width="8.28515625" style="239" customWidth="1"/>
    <col min="11787" max="11787" width="11" style="239" customWidth="1"/>
    <col min="11788" max="11788" width="15.28515625" style="239" customWidth="1"/>
    <col min="11789" max="12032" width="9.140625" style="239"/>
    <col min="12033" max="12033" width="6.5703125" style="239" customWidth="1"/>
    <col min="12034" max="12034" width="34.42578125" style="239" customWidth="1"/>
    <col min="12035" max="12035" width="15" style="239" customWidth="1"/>
    <col min="12036" max="12036" width="11.42578125" style="239" customWidth="1"/>
    <col min="12037" max="12037" width="13" style="239" customWidth="1"/>
    <col min="12038" max="12038" width="15.28515625" style="239" customWidth="1"/>
    <col min="12039" max="12040" width="15.140625" style="239" customWidth="1"/>
    <col min="12041" max="12041" width="13.42578125" style="239" customWidth="1"/>
    <col min="12042" max="12042" width="8.28515625" style="239" customWidth="1"/>
    <col min="12043" max="12043" width="11" style="239" customWidth="1"/>
    <col min="12044" max="12044" width="15.28515625" style="239" customWidth="1"/>
    <col min="12045" max="12288" width="9.140625" style="239"/>
    <col min="12289" max="12289" width="6.5703125" style="239" customWidth="1"/>
    <col min="12290" max="12290" width="34.42578125" style="239" customWidth="1"/>
    <col min="12291" max="12291" width="15" style="239" customWidth="1"/>
    <col min="12292" max="12292" width="11.42578125" style="239" customWidth="1"/>
    <col min="12293" max="12293" width="13" style="239" customWidth="1"/>
    <col min="12294" max="12294" width="15.28515625" style="239" customWidth="1"/>
    <col min="12295" max="12296" width="15.140625" style="239" customWidth="1"/>
    <col min="12297" max="12297" width="13.42578125" style="239" customWidth="1"/>
    <col min="12298" max="12298" width="8.28515625" style="239" customWidth="1"/>
    <col min="12299" max="12299" width="11" style="239" customWidth="1"/>
    <col min="12300" max="12300" width="15.28515625" style="239" customWidth="1"/>
    <col min="12301" max="12544" width="9.140625" style="239"/>
    <col min="12545" max="12545" width="6.5703125" style="239" customWidth="1"/>
    <col min="12546" max="12546" width="34.42578125" style="239" customWidth="1"/>
    <col min="12547" max="12547" width="15" style="239" customWidth="1"/>
    <col min="12548" max="12548" width="11.42578125" style="239" customWidth="1"/>
    <col min="12549" max="12549" width="13" style="239" customWidth="1"/>
    <col min="12550" max="12550" width="15.28515625" style="239" customWidth="1"/>
    <col min="12551" max="12552" width="15.140625" style="239" customWidth="1"/>
    <col min="12553" max="12553" width="13.42578125" style="239" customWidth="1"/>
    <col min="12554" max="12554" width="8.28515625" style="239" customWidth="1"/>
    <col min="12555" max="12555" width="11" style="239" customWidth="1"/>
    <col min="12556" max="12556" width="15.28515625" style="239" customWidth="1"/>
    <col min="12557" max="12800" width="9.140625" style="239"/>
    <col min="12801" max="12801" width="6.5703125" style="239" customWidth="1"/>
    <col min="12802" max="12802" width="34.42578125" style="239" customWidth="1"/>
    <col min="12803" max="12803" width="15" style="239" customWidth="1"/>
    <col min="12804" max="12804" width="11.42578125" style="239" customWidth="1"/>
    <col min="12805" max="12805" width="13" style="239" customWidth="1"/>
    <col min="12806" max="12806" width="15.28515625" style="239" customWidth="1"/>
    <col min="12807" max="12808" width="15.140625" style="239" customWidth="1"/>
    <col min="12809" max="12809" width="13.42578125" style="239" customWidth="1"/>
    <col min="12810" max="12810" width="8.28515625" style="239" customWidth="1"/>
    <col min="12811" max="12811" width="11" style="239" customWidth="1"/>
    <col min="12812" max="12812" width="15.28515625" style="239" customWidth="1"/>
    <col min="12813" max="13056" width="9.140625" style="239"/>
    <col min="13057" max="13057" width="6.5703125" style="239" customWidth="1"/>
    <col min="13058" max="13058" width="34.42578125" style="239" customWidth="1"/>
    <col min="13059" max="13059" width="15" style="239" customWidth="1"/>
    <col min="13060" max="13060" width="11.42578125" style="239" customWidth="1"/>
    <col min="13061" max="13061" width="13" style="239" customWidth="1"/>
    <col min="13062" max="13062" width="15.28515625" style="239" customWidth="1"/>
    <col min="13063" max="13064" width="15.140625" style="239" customWidth="1"/>
    <col min="13065" max="13065" width="13.42578125" style="239" customWidth="1"/>
    <col min="13066" max="13066" width="8.28515625" style="239" customWidth="1"/>
    <col min="13067" max="13067" width="11" style="239" customWidth="1"/>
    <col min="13068" max="13068" width="15.28515625" style="239" customWidth="1"/>
    <col min="13069" max="13312" width="9.140625" style="239"/>
    <col min="13313" max="13313" width="6.5703125" style="239" customWidth="1"/>
    <col min="13314" max="13314" width="34.42578125" style="239" customWidth="1"/>
    <col min="13315" max="13315" width="15" style="239" customWidth="1"/>
    <col min="13316" max="13316" width="11.42578125" style="239" customWidth="1"/>
    <col min="13317" max="13317" width="13" style="239" customWidth="1"/>
    <col min="13318" max="13318" width="15.28515625" style="239" customWidth="1"/>
    <col min="13319" max="13320" width="15.140625" style="239" customWidth="1"/>
    <col min="13321" max="13321" width="13.42578125" style="239" customWidth="1"/>
    <col min="13322" max="13322" width="8.28515625" style="239" customWidth="1"/>
    <col min="13323" max="13323" width="11" style="239" customWidth="1"/>
    <col min="13324" max="13324" width="15.28515625" style="239" customWidth="1"/>
    <col min="13325" max="13568" width="9.140625" style="239"/>
    <col min="13569" max="13569" width="6.5703125" style="239" customWidth="1"/>
    <col min="13570" max="13570" width="34.42578125" style="239" customWidth="1"/>
    <col min="13571" max="13571" width="15" style="239" customWidth="1"/>
    <col min="13572" max="13572" width="11.42578125" style="239" customWidth="1"/>
    <col min="13573" max="13573" width="13" style="239" customWidth="1"/>
    <col min="13574" max="13574" width="15.28515625" style="239" customWidth="1"/>
    <col min="13575" max="13576" width="15.140625" style="239" customWidth="1"/>
    <col min="13577" max="13577" width="13.42578125" style="239" customWidth="1"/>
    <col min="13578" max="13578" width="8.28515625" style="239" customWidth="1"/>
    <col min="13579" max="13579" width="11" style="239" customWidth="1"/>
    <col min="13580" max="13580" width="15.28515625" style="239" customWidth="1"/>
    <col min="13581" max="13824" width="9.140625" style="239"/>
    <col min="13825" max="13825" width="6.5703125" style="239" customWidth="1"/>
    <col min="13826" max="13826" width="34.42578125" style="239" customWidth="1"/>
    <col min="13827" max="13827" width="15" style="239" customWidth="1"/>
    <col min="13828" max="13828" width="11.42578125" style="239" customWidth="1"/>
    <col min="13829" max="13829" width="13" style="239" customWidth="1"/>
    <col min="13830" max="13830" width="15.28515625" style="239" customWidth="1"/>
    <col min="13831" max="13832" width="15.140625" style="239" customWidth="1"/>
    <col min="13833" max="13833" width="13.42578125" style="239" customWidth="1"/>
    <col min="13834" max="13834" width="8.28515625" style="239" customWidth="1"/>
    <col min="13835" max="13835" width="11" style="239" customWidth="1"/>
    <col min="13836" max="13836" width="15.28515625" style="239" customWidth="1"/>
    <col min="13837" max="14080" width="9.140625" style="239"/>
    <col min="14081" max="14081" width="6.5703125" style="239" customWidth="1"/>
    <col min="14082" max="14082" width="34.42578125" style="239" customWidth="1"/>
    <col min="14083" max="14083" width="15" style="239" customWidth="1"/>
    <col min="14084" max="14084" width="11.42578125" style="239" customWidth="1"/>
    <col min="14085" max="14085" width="13" style="239" customWidth="1"/>
    <col min="14086" max="14086" width="15.28515625" style="239" customWidth="1"/>
    <col min="14087" max="14088" width="15.140625" style="239" customWidth="1"/>
    <col min="14089" max="14089" width="13.42578125" style="239" customWidth="1"/>
    <col min="14090" max="14090" width="8.28515625" style="239" customWidth="1"/>
    <col min="14091" max="14091" width="11" style="239" customWidth="1"/>
    <col min="14092" max="14092" width="15.28515625" style="239" customWidth="1"/>
    <col min="14093" max="14336" width="9.140625" style="239"/>
    <col min="14337" max="14337" width="6.5703125" style="239" customWidth="1"/>
    <col min="14338" max="14338" width="34.42578125" style="239" customWidth="1"/>
    <col min="14339" max="14339" width="15" style="239" customWidth="1"/>
    <col min="14340" max="14340" width="11.42578125" style="239" customWidth="1"/>
    <col min="14341" max="14341" width="13" style="239" customWidth="1"/>
    <col min="14342" max="14342" width="15.28515625" style="239" customWidth="1"/>
    <col min="14343" max="14344" width="15.140625" style="239" customWidth="1"/>
    <col min="14345" max="14345" width="13.42578125" style="239" customWidth="1"/>
    <col min="14346" max="14346" width="8.28515625" style="239" customWidth="1"/>
    <col min="14347" max="14347" width="11" style="239" customWidth="1"/>
    <col min="14348" max="14348" width="15.28515625" style="239" customWidth="1"/>
    <col min="14349" max="14592" width="9.140625" style="239"/>
    <col min="14593" max="14593" width="6.5703125" style="239" customWidth="1"/>
    <col min="14594" max="14594" width="34.42578125" style="239" customWidth="1"/>
    <col min="14595" max="14595" width="15" style="239" customWidth="1"/>
    <col min="14596" max="14596" width="11.42578125" style="239" customWidth="1"/>
    <col min="14597" max="14597" width="13" style="239" customWidth="1"/>
    <col min="14598" max="14598" width="15.28515625" style="239" customWidth="1"/>
    <col min="14599" max="14600" width="15.140625" style="239" customWidth="1"/>
    <col min="14601" max="14601" width="13.42578125" style="239" customWidth="1"/>
    <col min="14602" max="14602" width="8.28515625" style="239" customWidth="1"/>
    <col min="14603" max="14603" width="11" style="239" customWidth="1"/>
    <col min="14604" max="14604" width="15.28515625" style="239" customWidth="1"/>
    <col min="14605" max="14848" width="9.140625" style="239"/>
    <col min="14849" max="14849" width="6.5703125" style="239" customWidth="1"/>
    <col min="14850" max="14850" width="34.42578125" style="239" customWidth="1"/>
    <col min="14851" max="14851" width="15" style="239" customWidth="1"/>
    <col min="14852" max="14852" width="11.42578125" style="239" customWidth="1"/>
    <col min="14853" max="14853" width="13" style="239" customWidth="1"/>
    <col min="14854" max="14854" width="15.28515625" style="239" customWidth="1"/>
    <col min="14855" max="14856" width="15.140625" style="239" customWidth="1"/>
    <col min="14857" max="14857" width="13.42578125" style="239" customWidth="1"/>
    <col min="14858" max="14858" width="8.28515625" style="239" customWidth="1"/>
    <col min="14859" max="14859" width="11" style="239" customWidth="1"/>
    <col min="14860" max="14860" width="15.28515625" style="239" customWidth="1"/>
    <col min="14861" max="15104" width="9.140625" style="239"/>
    <col min="15105" max="15105" width="6.5703125" style="239" customWidth="1"/>
    <col min="15106" max="15106" width="34.42578125" style="239" customWidth="1"/>
    <col min="15107" max="15107" width="15" style="239" customWidth="1"/>
    <col min="15108" max="15108" width="11.42578125" style="239" customWidth="1"/>
    <col min="15109" max="15109" width="13" style="239" customWidth="1"/>
    <col min="15110" max="15110" width="15.28515625" style="239" customWidth="1"/>
    <col min="15111" max="15112" width="15.140625" style="239" customWidth="1"/>
    <col min="15113" max="15113" width="13.42578125" style="239" customWidth="1"/>
    <col min="15114" max="15114" width="8.28515625" style="239" customWidth="1"/>
    <col min="15115" max="15115" width="11" style="239" customWidth="1"/>
    <col min="15116" max="15116" width="15.28515625" style="239" customWidth="1"/>
    <col min="15117" max="15360" width="9.140625" style="239"/>
    <col min="15361" max="15361" width="6.5703125" style="239" customWidth="1"/>
    <col min="15362" max="15362" width="34.42578125" style="239" customWidth="1"/>
    <col min="15363" max="15363" width="15" style="239" customWidth="1"/>
    <col min="15364" max="15364" width="11.42578125" style="239" customWidth="1"/>
    <col min="15365" max="15365" width="13" style="239" customWidth="1"/>
    <col min="15366" max="15366" width="15.28515625" style="239" customWidth="1"/>
    <col min="15367" max="15368" width="15.140625" style="239" customWidth="1"/>
    <col min="15369" max="15369" width="13.42578125" style="239" customWidth="1"/>
    <col min="15370" max="15370" width="8.28515625" style="239" customWidth="1"/>
    <col min="15371" max="15371" width="11" style="239" customWidth="1"/>
    <col min="15372" max="15372" width="15.28515625" style="239" customWidth="1"/>
    <col min="15373" max="15616" width="9.140625" style="239"/>
    <col min="15617" max="15617" width="6.5703125" style="239" customWidth="1"/>
    <col min="15618" max="15618" width="34.42578125" style="239" customWidth="1"/>
    <col min="15619" max="15619" width="15" style="239" customWidth="1"/>
    <col min="15620" max="15620" width="11.42578125" style="239" customWidth="1"/>
    <col min="15621" max="15621" width="13" style="239" customWidth="1"/>
    <col min="15622" max="15622" width="15.28515625" style="239" customWidth="1"/>
    <col min="15623" max="15624" width="15.140625" style="239" customWidth="1"/>
    <col min="15625" max="15625" width="13.42578125" style="239" customWidth="1"/>
    <col min="15626" max="15626" width="8.28515625" style="239" customWidth="1"/>
    <col min="15627" max="15627" width="11" style="239" customWidth="1"/>
    <col min="15628" max="15628" width="15.28515625" style="239" customWidth="1"/>
    <col min="15629" max="15872" width="9.140625" style="239"/>
    <col min="15873" max="15873" width="6.5703125" style="239" customWidth="1"/>
    <col min="15874" max="15874" width="34.42578125" style="239" customWidth="1"/>
    <col min="15875" max="15875" width="15" style="239" customWidth="1"/>
    <col min="15876" max="15876" width="11.42578125" style="239" customWidth="1"/>
    <col min="15877" max="15877" width="13" style="239" customWidth="1"/>
    <col min="15878" max="15878" width="15.28515625" style="239" customWidth="1"/>
    <col min="15879" max="15880" width="15.140625" style="239" customWidth="1"/>
    <col min="15881" max="15881" width="13.42578125" style="239" customWidth="1"/>
    <col min="15882" max="15882" width="8.28515625" style="239" customWidth="1"/>
    <col min="15883" max="15883" width="11" style="239" customWidth="1"/>
    <col min="15884" max="15884" width="15.28515625" style="239" customWidth="1"/>
    <col min="15885" max="16128" width="9.140625" style="239"/>
    <col min="16129" max="16129" width="6.5703125" style="239" customWidth="1"/>
    <col min="16130" max="16130" width="34.42578125" style="239" customWidth="1"/>
    <col min="16131" max="16131" width="15" style="239" customWidth="1"/>
    <col min="16132" max="16132" width="11.42578125" style="239" customWidth="1"/>
    <col min="16133" max="16133" width="13" style="239" customWidth="1"/>
    <col min="16134" max="16134" width="15.28515625" style="239" customWidth="1"/>
    <col min="16135" max="16136" width="15.140625" style="239" customWidth="1"/>
    <col min="16137" max="16137" width="13.42578125" style="239" customWidth="1"/>
    <col min="16138" max="16138" width="8.28515625" style="239" customWidth="1"/>
    <col min="16139" max="16139" width="11" style="239" customWidth="1"/>
    <col min="16140" max="16140" width="15.28515625" style="239" customWidth="1"/>
    <col min="16141" max="16384" width="9.140625" style="239"/>
  </cols>
  <sheetData>
    <row r="1" spans="1:22" ht="15" customHeight="1" x14ac:dyDescent="0.25">
      <c r="A1" s="239"/>
      <c r="B1" s="239"/>
      <c r="C1" s="239"/>
      <c r="D1" s="239"/>
      <c r="E1" s="239"/>
      <c r="F1" s="493" t="s">
        <v>99</v>
      </c>
      <c r="G1" s="493"/>
      <c r="H1" s="493"/>
      <c r="I1" s="493"/>
      <c r="J1" s="493"/>
      <c r="K1" s="493"/>
      <c r="L1" s="493"/>
    </row>
    <row r="2" spans="1:22" ht="15.75" customHeight="1" x14ac:dyDescent="0.25">
      <c r="A2" s="239"/>
      <c r="B2" s="239"/>
      <c r="C2" s="239"/>
      <c r="D2" s="239"/>
      <c r="E2" s="239"/>
      <c r="F2" s="492" t="str">
        <f>CONCATENATE("к договору № ",T('Общие данные'!Q24:W24)," от ",T('Общие данные'!C24:H24))</f>
        <v>к договору № _______ от _______._______.2021г</v>
      </c>
      <c r="G2" s="492"/>
      <c r="H2" s="492"/>
      <c r="I2" s="492"/>
      <c r="J2" s="492"/>
      <c r="K2" s="492"/>
      <c r="L2" s="492"/>
      <c r="M2" s="240"/>
      <c r="N2" s="240"/>
      <c r="P2" s="241"/>
      <c r="Q2" s="242"/>
      <c r="R2" s="242"/>
      <c r="S2" s="242"/>
      <c r="T2" s="242"/>
      <c r="U2" s="242"/>
      <c r="V2" s="242"/>
    </row>
    <row r="3" spans="1:22" ht="5.25" customHeight="1" x14ac:dyDescent="0.25">
      <c r="A3" s="239"/>
      <c r="B3" s="239"/>
      <c r="C3" s="239"/>
      <c r="D3" s="239"/>
      <c r="E3" s="239"/>
      <c r="F3" s="243"/>
      <c r="G3" s="243"/>
      <c r="H3" s="239"/>
      <c r="I3" s="239"/>
      <c r="J3" s="239"/>
      <c r="K3" s="239"/>
      <c r="L3" s="239"/>
      <c r="O3" s="244"/>
      <c r="P3" s="241"/>
      <c r="Q3" s="242"/>
      <c r="R3" s="242"/>
      <c r="S3" s="242"/>
      <c r="T3" s="242"/>
      <c r="U3" s="242"/>
      <c r="V3" s="242"/>
    </row>
    <row r="4" spans="1:22" s="246" customFormat="1" ht="18.75" x14ac:dyDescent="0.3">
      <c r="A4" s="494" t="s">
        <v>0</v>
      </c>
      <c r="B4" s="494"/>
      <c r="C4" s="494"/>
      <c r="D4" s="494"/>
      <c r="E4" s="494"/>
      <c r="F4" s="494"/>
      <c r="G4" s="494"/>
      <c r="H4" s="494"/>
      <c r="I4" s="494"/>
      <c r="J4" s="494"/>
      <c r="K4" s="494"/>
      <c r="L4" s="494"/>
      <c r="M4" s="245"/>
      <c r="N4" s="245"/>
      <c r="O4" s="245"/>
    </row>
    <row r="5" spans="1:22" s="246" customFormat="1" ht="55.5" customHeight="1" x14ac:dyDescent="0.3">
      <c r="A5" s="495" t="str">
        <f>CONCATENATE('Общие данные'!C2," ",CHAR(10),'Общие данные'!C3)</f>
        <v>«Кабельная линия 10 кВ от ПС 110/35/10 «Анапская» до проектируемой 4БРП-10 кВ (РП-А11)» 
 (Электромонтажные, строительные и пуско-наладочные работы 2КЛ-10кВ от ПС 110/35/10 «Анапская» до проектируемой 4БРП-10 кВ (РП-А11))</v>
      </c>
      <c r="B5" s="495"/>
      <c r="C5" s="495"/>
      <c r="D5" s="495"/>
      <c r="E5" s="495"/>
      <c r="F5" s="495"/>
      <c r="G5" s="495"/>
      <c r="H5" s="495"/>
      <c r="I5" s="495"/>
      <c r="J5" s="495"/>
      <c r="K5" s="495"/>
      <c r="L5" s="495"/>
      <c r="M5" s="245"/>
      <c r="N5" s="245"/>
      <c r="O5" s="245"/>
    </row>
    <row r="6" spans="1:22" ht="31.5" customHeight="1" x14ac:dyDescent="0.2">
      <c r="A6" s="496" t="s">
        <v>18</v>
      </c>
      <c r="B6" s="498" t="s">
        <v>2</v>
      </c>
      <c r="C6" s="498" t="s">
        <v>3</v>
      </c>
      <c r="D6" s="498" t="s">
        <v>4</v>
      </c>
      <c r="E6" s="498" t="s">
        <v>5</v>
      </c>
      <c r="F6" s="498" t="s">
        <v>6</v>
      </c>
      <c r="G6" s="498" t="s">
        <v>7</v>
      </c>
      <c r="H6" s="498" t="s">
        <v>8</v>
      </c>
      <c r="I6" s="498" t="s">
        <v>98</v>
      </c>
      <c r="J6" s="500" t="s">
        <v>9</v>
      </c>
      <c r="K6" s="501"/>
      <c r="L6" s="498" t="s">
        <v>10</v>
      </c>
    </row>
    <row r="7" spans="1:22" ht="39.75" customHeight="1" x14ac:dyDescent="0.2">
      <c r="A7" s="497"/>
      <c r="B7" s="499"/>
      <c r="C7" s="499"/>
      <c r="D7" s="499"/>
      <c r="E7" s="499"/>
      <c r="F7" s="499"/>
      <c r="G7" s="499"/>
      <c r="H7" s="499"/>
      <c r="I7" s="499"/>
      <c r="J7" s="420" t="s">
        <v>11</v>
      </c>
      <c r="K7" s="421" t="s">
        <v>12</v>
      </c>
      <c r="L7" s="499"/>
    </row>
    <row r="8" spans="1:22" x14ac:dyDescent="0.2">
      <c r="A8" s="247">
        <v>1</v>
      </c>
      <c r="B8" s="248" t="str">
        <f>IF('Общие данные'!Z5=0," ",'Общие данные'!Z5)</f>
        <v xml:space="preserve"> </v>
      </c>
      <c r="C8" s="248"/>
      <c r="D8" s="249" t="str">
        <f>IF('Общие данные'!AA5=0," ",'Общие данные'!AA5)</f>
        <v xml:space="preserve"> </v>
      </c>
      <c r="E8" s="323" t="str">
        <f>IF('Общие данные'!AB5=0," ",'Общие данные'!AB5)</f>
        <v xml:space="preserve"> </v>
      </c>
      <c r="F8" s="250"/>
      <c r="G8" s="250"/>
      <c r="H8" s="251"/>
      <c r="I8" s="251"/>
      <c r="J8" s="251"/>
      <c r="K8" s="251"/>
      <c r="L8" s="251"/>
    </row>
    <row r="9" spans="1:22" x14ac:dyDescent="0.2">
      <c r="A9" s="247">
        <v>2</v>
      </c>
      <c r="B9" s="248" t="str">
        <f>IF('Общие данные'!Z6=0," ",'Общие данные'!Z6)</f>
        <v xml:space="preserve"> </v>
      </c>
      <c r="C9" s="248"/>
      <c r="D9" s="249" t="str">
        <f>IF('Общие данные'!AA6=0," ",'Общие данные'!AA6)</f>
        <v xml:space="preserve"> </v>
      </c>
      <c r="E9" s="430" t="str">
        <f>IF('Общие данные'!AB6=0," ",'Общие данные'!AB6)</f>
        <v xml:space="preserve"> </v>
      </c>
      <c r="F9" s="250"/>
      <c r="G9" s="250"/>
      <c r="H9" s="251"/>
      <c r="I9" s="251"/>
      <c r="J9" s="251"/>
      <c r="K9" s="251"/>
      <c r="L9" s="251"/>
    </row>
    <row r="10" spans="1:22" x14ac:dyDescent="0.2">
      <c r="A10" s="247">
        <v>3</v>
      </c>
      <c r="B10" s="248" t="str">
        <f>IF('Общие данные'!Z7=0," ",'Общие данные'!Z7)</f>
        <v xml:space="preserve"> </v>
      </c>
      <c r="C10" s="248"/>
      <c r="D10" s="249" t="str">
        <f>IF('Общие данные'!AA7=0," ",'Общие данные'!AA7)</f>
        <v xml:space="preserve"> </v>
      </c>
      <c r="E10" s="323" t="str">
        <f>IF('Общие данные'!AB7=0," ",'Общие данные'!AB7)</f>
        <v xml:space="preserve"> </v>
      </c>
      <c r="F10" s="250"/>
      <c r="G10" s="250"/>
      <c r="H10" s="251"/>
      <c r="I10" s="251"/>
      <c r="J10" s="251"/>
      <c r="K10" s="251"/>
      <c r="L10" s="251"/>
      <c r="N10" s="290"/>
    </row>
    <row r="11" spans="1:22" x14ac:dyDescent="0.2">
      <c r="A11" s="247">
        <v>4</v>
      </c>
      <c r="B11" s="248" t="str">
        <f>IF('Общие данные'!Z8=0," ",'Общие данные'!Z8)</f>
        <v xml:space="preserve"> </v>
      </c>
      <c r="C11" s="248"/>
      <c r="D11" s="249" t="str">
        <f>IF('Общие данные'!AA8=0," ",'Общие данные'!AA8)</f>
        <v xml:space="preserve"> </v>
      </c>
      <c r="E11" s="323" t="str">
        <f>IF('Общие данные'!AB8=0," ",'Общие данные'!AB8)</f>
        <v xml:space="preserve"> </v>
      </c>
      <c r="F11" s="250"/>
      <c r="G11" s="250"/>
      <c r="H11" s="251"/>
      <c r="I11" s="251"/>
      <c r="J11" s="251"/>
      <c r="K11" s="251"/>
      <c r="L11" s="251"/>
    </row>
    <row r="12" spans="1:22" x14ac:dyDescent="0.2">
      <c r="A12" s="247">
        <v>5</v>
      </c>
      <c r="B12" s="248" t="str">
        <f>IF('Общие данные'!Z9=0," ",'Общие данные'!Z9)</f>
        <v xml:space="preserve"> </v>
      </c>
      <c r="C12" s="248"/>
      <c r="D12" s="249" t="str">
        <f>IF('Общие данные'!AA9=0," ",'Общие данные'!AA9)</f>
        <v xml:space="preserve"> </v>
      </c>
      <c r="E12" s="323" t="str">
        <f>IF('Общие данные'!AB9=0," ",'Общие данные'!AB9)</f>
        <v xml:space="preserve"> </v>
      </c>
      <c r="F12" s="250"/>
      <c r="G12" s="250"/>
      <c r="H12" s="251"/>
      <c r="I12" s="251"/>
      <c r="J12" s="251"/>
      <c r="K12" s="251"/>
      <c r="L12" s="251"/>
    </row>
    <row r="13" spans="1:22" x14ac:dyDescent="0.2">
      <c r="A13" s="247">
        <v>6</v>
      </c>
      <c r="B13" s="248" t="str">
        <f>IF('Общие данные'!Z10=0," ",'Общие данные'!Z10)</f>
        <v xml:space="preserve"> </v>
      </c>
      <c r="C13" s="248"/>
      <c r="D13" s="249" t="str">
        <f>IF('Общие данные'!AA10=0," ",'Общие данные'!AA10)</f>
        <v xml:space="preserve"> </v>
      </c>
      <c r="E13" s="323" t="str">
        <f>IF('Общие данные'!AB10=0," ",'Общие данные'!AB10)</f>
        <v xml:space="preserve"> </v>
      </c>
      <c r="F13" s="250"/>
      <c r="G13" s="250"/>
      <c r="H13" s="251"/>
      <c r="I13" s="251"/>
      <c r="J13" s="251"/>
      <c r="K13" s="251"/>
      <c r="L13" s="251"/>
    </row>
    <row r="14" spans="1:22" x14ac:dyDescent="0.2">
      <c r="A14" s="247">
        <v>7</v>
      </c>
      <c r="B14" s="248" t="str">
        <f>IF('Общие данные'!Z11=0," ",'Общие данные'!Z11)</f>
        <v xml:space="preserve"> </v>
      </c>
      <c r="C14" s="248"/>
      <c r="D14" s="249" t="str">
        <f>IF('Общие данные'!AA11=0," ",'Общие данные'!AA11)</f>
        <v xml:space="preserve"> </v>
      </c>
      <c r="E14" s="323" t="str">
        <f>IF('Общие данные'!AB11=0," ",'Общие данные'!AB11)</f>
        <v xml:space="preserve"> </v>
      </c>
      <c r="F14" s="250"/>
      <c r="G14" s="250"/>
      <c r="H14" s="251"/>
      <c r="I14" s="251"/>
      <c r="J14" s="251"/>
      <c r="K14" s="251"/>
      <c r="L14" s="251"/>
    </row>
    <row r="15" spans="1:22" x14ac:dyDescent="0.2">
      <c r="A15" s="247">
        <v>8</v>
      </c>
      <c r="B15" s="248" t="str">
        <f>IF('Общие данные'!Z12=0," ",'Общие данные'!Z12)</f>
        <v xml:space="preserve"> </v>
      </c>
      <c r="C15" s="248"/>
      <c r="D15" s="249" t="str">
        <f>IF('Общие данные'!AA12=0," ",'Общие данные'!AA12)</f>
        <v xml:space="preserve"> </v>
      </c>
      <c r="E15" s="323" t="str">
        <f>IF('Общие данные'!AB12=0," ",'Общие данные'!AB12)</f>
        <v xml:space="preserve"> </v>
      </c>
      <c r="F15" s="250"/>
      <c r="G15" s="250"/>
      <c r="H15" s="251"/>
      <c r="I15" s="251"/>
      <c r="J15" s="251"/>
      <c r="K15" s="251"/>
      <c r="L15" s="251"/>
      <c r="N15" s="252"/>
    </row>
    <row r="16" spans="1:22" x14ac:dyDescent="0.2">
      <c r="A16" s="247">
        <v>9</v>
      </c>
      <c r="B16" s="248" t="str">
        <f>IF('Общие данные'!Z13=0," ",'Общие данные'!Z13)</f>
        <v xml:space="preserve"> </v>
      </c>
      <c r="C16" s="248"/>
      <c r="D16" s="249" t="str">
        <f>IF('Общие данные'!AA13=0," ",'Общие данные'!AA13)</f>
        <v xml:space="preserve"> </v>
      </c>
      <c r="E16" s="323" t="str">
        <f>IF('Общие данные'!AB13=0," ",'Общие данные'!AB13)</f>
        <v xml:space="preserve"> </v>
      </c>
      <c r="F16" s="250"/>
      <c r="G16" s="250"/>
      <c r="H16" s="251"/>
      <c r="I16" s="251"/>
      <c r="J16" s="251"/>
      <c r="K16" s="251"/>
      <c r="L16" s="251"/>
    </row>
    <row r="17" spans="1:14" x14ac:dyDescent="0.2">
      <c r="A17" s="247">
        <v>10</v>
      </c>
      <c r="B17" s="248" t="str">
        <f>IF('Общие данные'!Z14=0," ",'Общие данные'!Z14)</f>
        <v xml:space="preserve"> </v>
      </c>
      <c r="C17" s="248"/>
      <c r="D17" s="249" t="str">
        <f>IF('Общие данные'!AA14=0," ",'Общие данные'!AA14)</f>
        <v xml:space="preserve"> </v>
      </c>
      <c r="E17" s="323" t="str">
        <f>IF('Общие данные'!AB14=0," ",'Общие данные'!AB14)</f>
        <v xml:space="preserve"> </v>
      </c>
      <c r="F17" s="250"/>
      <c r="G17" s="250"/>
      <c r="H17" s="251"/>
      <c r="I17" s="251"/>
      <c r="J17" s="251"/>
      <c r="K17" s="251"/>
      <c r="L17" s="251"/>
    </row>
    <row r="18" spans="1:14" x14ac:dyDescent="0.2">
      <c r="A18" s="247">
        <v>11</v>
      </c>
      <c r="B18" s="248" t="str">
        <f>IF('Общие данные'!Z15=0," ",'Общие данные'!Z15)</f>
        <v xml:space="preserve"> </v>
      </c>
      <c r="C18" s="248"/>
      <c r="D18" s="249" t="str">
        <f>IF('Общие данные'!AA15=0," ",'Общие данные'!AA15)</f>
        <v xml:space="preserve"> </v>
      </c>
      <c r="E18" s="323" t="str">
        <f>IF('Общие данные'!AB15=0," ",'Общие данные'!AB15)</f>
        <v xml:space="preserve"> </v>
      </c>
      <c r="F18" s="250"/>
      <c r="G18" s="250"/>
      <c r="H18" s="251"/>
      <c r="I18" s="251"/>
      <c r="J18" s="251"/>
      <c r="K18" s="251"/>
      <c r="L18" s="251"/>
    </row>
    <row r="19" spans="1:14" x14ac:dyDescent="0.2">
      <c r="A19" s="247">
        <v>12</v>
      </c>
      <c r="B19" s="248" t="str">
        <f>IF('Общие данные'!Z16=0," ",'Общие данные'!Z16)</f>
        <v xml:space="preserve"> </v>
      </c>
      <c r="C19" s="248"/>
      <c r="D19" s="249" t="str">
        <f>IF('Общие данные'!AA16=0," ",'Общие данные'!AA16)</f>
        <v xml:space="preserve"> </v>
      </c>
      <c r="E19" s="323" t="str">
        <f>IF('Общие данные'!AB16=0," ",'Общие данные'!AB16)</f>
        <v xml:space="preserve"> </v>
      </c>
      <c r="F19" s="250"/>
      <c r="G19" s="250"/>
      <c r="H19" s="251"/>
      <c r="I19" s="251"/>
      <c r="J19" s="251"/>
      <c r="K19" s="251"/>
      <c r="L19" s="251"/>
      <c r="N19" s="252"/>
    </row>
    <row r="20" spans="1:14" x14ac:dyDescent="0.2">
      <c r="A20" s="247">
        <v>13</v>
      </c>
      <c r="B20" s="248" t="str">
        <f>IF('Общие данные'!Z17=0," ",'Общие данные'!Z17)</f>
        <v xml:space="preserve"> </v>
      </c>
      <c r="C20" s="248"/>
      <c r="D20" s="249" t="str">
        <f>IF('Общие данные'!AA17=0," ",'Общие данные'!AA17)</f>
        <v xml:space="preserve"> </v>
      </c>
      <c r="E20" s="430" t="str">
        <f>IF('Общие данные'!AB17=0," ",'Общие данные'!AB17)</f>
        <v xml:space="preserve"> </v>
      </c>
      <c r="F20" s="250"/>
      <c r="G20" s="250"/>
      <c r="H20" s="251"/>
      <c r="I20" s="251"/>
      <c r="J20" s="251"/>
      <c r="K20" s="251"/>
      <c r="L20" s="251"/>
    </row>
    <row r="21" spans="1:14" x14ac:dyDescent="0.2">
      <c r="A21" s="247">
        <v>14</v>
      </c>
      <c r="B21" s="248" t="str">
        <f>IF('Общие данные'!Z18=0," ",'Общие данные'!Z18)</f>
        <v xml:space="preserve"> </v>
      </c>
      <c r="C21" s="248"/>
      <c r="D21" s="249" t="str">
        <f>IF('Общие данные'!AA18=0," ",'Общие данные'!AA18)</f>
        <v xml:space="preserve"> </v>
      </c>
      <c r="E21" s="323" t="str">
        <f>IF('Общие данные'!AB18=0," ",'Общие данные'!AB18)</f>
        <v xml:space="preserve"> </v>
      </c>
      <c r="F21" s="250"/>
      <c r="G21" s="250"/>
      <c r="H21" s="251"/>
      <c r="I21" s="251"/>
      <c r="J21" s="251"/>
      <c r="K21" s="251"/>
      <c r="L21" s="251"/>
    </row>
    <row r="22" spans="1:14" x14ac:dyDescent="0.2">
      <c r="A22" s="247">
        <v>15</v>
      </c>
      <c r="B22" s="248" t="str">
        <f>IF('Общие данные'!Z19=0," ",'Общие данные'!Z19)</f>
        <v xml:space="preserve"> </v>
      </c>
      <c r="C22" s="248"/>
      <c r="D22" s="249" t="str">
        <f>IF('Общие данные'!AA19=0," ",'Общие данные'!AA19)</f>
        <v xml:space="preserve"> </v>
      </c>
      <c r="E22" s="323" t="str">
        <f>IF('Общие данные'!AB19=0," ",'Общие данные'!AB19)</f>
        <v xml:space="preserve"> </v>
      </c>
      <c r="F22" s="250"/>
      <c r="G22" s="250"/>
      <c r="H22" s="251"/>
      <c r="I22" s="251"/>
      <c r="J22" s="251"/>
      <c r="K22" s="251"/>
      <c r="L22" s="251"/>
      <c r="N22" s="252"/>
    </row>
    <row r="23" spans="1:14" x14ac:dyDescent="0.2">
      <c r="A23" s="247">
        <v>16</v>
      </c>
      <c r="B23" s="248" t="str">
        <f>IF('Общие данные'!Z20=0," ",'Общие данные'!Z20)</f>
        <v xml:space="preserve"> </v>
      </c>
      <c r="C23" s="248"/>
      <c r="D23" s="249" t="str">
        <f>IF('Общие данные'!AA20=0," ",'Общие данные'!AA20)</f>
        <v xml:space="preserve"> </v>
      </c>
      <c r="E23" s="430" t="str">
        <f>IF('Общие данные'!AB20=0," ",'Общие данные'!AB20)</f>
        <v xml:space="preserve"> </v>
      </c>
      <c r="F23" s="250"/>
      <c r="G23" s="250"/>
      <c r="H23" s="251"/>
      <c r="I23" s="251"/>
      <c r="J23" s="251"/>
      <c r="K23" s="251"/>
      <c r="L23" s="251"/>
      <c r="N23" s="324"/>
    </row>
    <row r="24" spans="1:14" x14ac:dyDescent="0.2">
      <c r="A24" s="247">
        <v>17</v>
      </c>
      <c r="B24" s="248" t="str">
        <f>IF('Общие данные'!Z21=0," ",'Общие данные'!Z21)</f>
        <v xml:space="preserve"> </v>
      </c>
      <c r="C24" s="248"/>
      <c r="D24" s="249" t="str">
        <f>IF('Общие данные'!AA21=0," ",'Общие данные'!AA21)</f>
        <v xml:space="preserve"> </v>
      </c>
      <c r="E24" s="323" t="str">
        <f>IF('Общие данные'!AB21=0," ",'Общие данные'!AB21)</f>
        <v xml:space="preserve"> </v>
      </c>
      <c r="F24" s="250"/>
      <c r="G24" s="250"/>
      <c r="H24" s="251"/>
      <c r="I24" s="251"/>
      <c r="J24" s="251"/>
      <c r="K24" s="251"/>
      <c r="L24" s="251"/>
    </row>
    <row r="25" spans="1:14" hidden="1" x14ac:dyDescent="0.2">
      <c r="A25" s="247">
        <v>18</v>
      </c>
      <c r="B25" s="248" t="str">
        <f>IF('Общие данные'!Z22=0," ",'Общие данные'!Z22)</f>
        <v xml:space="preserve"> </v>
      </c>
      <c r="C25" s="248"/>
      <c r="D25" s="249" t="str">
        <f>IF('Общие данные'!AA22=0," ",'Общие данные'!AA22)</f>
        <v xml:space="preserve"> </v>
      </c>
      <c r="E25" s="323" t="str">
        <f>IF('Общие данные'!AB22=0," ",'Общие данные'!AB22)</f>
        <v xml:space="preserve"> </v>
      </c>
      <c r="F25" s="250" t="str">
        <f>IF('Общие данные'!AC22=0," ",'Общие данные'!AC22)</f>
        <v xml:space="preserve"> </v>
      </c>
      <c r="G25" s="250" t="str">
        <f>IF('Общие данные'!AD22=0," ",'Общие данные'!AD22)</f>
        <v xml:space="preserve"> </v>
      </c>
      <c r="H25" s="251"/>
      <c r="I25" s="251"/>
      <c r="J25" s="251"/>
      <c r="K25" s="251"/>
      <c r="L25" s="251"/>
    </row>
    <row r="26" spans="1:14" hidden="1" x14ac:dyDescent="0.2">
      <c r="A26" s="247">
        <v>19</v>
      </c>
      <c r="B26" s="248" t="str">
        <f>IF('Общие данные'!Z23=0," ",'Общие данные'!Z23)</f>
        <v xml:space="preserve"> </v>
      </c>
      <c r="C26" s="248"/>
      <c r="D26" s="249" t="str">
        <f>IF('Общие данные'!AA23=0," ",'Общие данные'!AA23)</f>
        <v xml:space="preserve"> </v>
      </c>
      <c r="E26" s="323" t="str">
        <f>IF('Общие данные'!AB23=0," ",'Общие данные'!AB23)</f>
        <v xml:space="preserve"> </v>
      </c>
      <c r="F26" s="250" t="str">
        <f>IF('Общие данные'!AC23=0," ",'Общие данные'!AC23)</f>
        <v xml:space="preserve"> </v>
      </c>
      <c r="G26" s="250" t="str">
        <f>IF('Общие данные'!AD23=0," ",'Общие данные'!AD23)</f>
        <v xml:space="preserve"> </v>
      </c>
      <c r="H26" s="251"/>
      <c r="I26" s="251"/>
      <c r="J26" s="251"/>
      <c r="K26" s="251"/>
      <c r="L26" s="251"/>
    </row>
    <row r="27" spans="1:14" hidden="1" x14ac:dyDescent="0.2">
      <c r="A27" s="247">
        <v>20</v>
      </c>
      <c r="B27" s="248" t="str">
        <f>IF('Общие данные'!Z24=0," ",'Общие данные'!Z24)</f>
        <v xml:space="preserve"> </v>
      </c>
      <c r="C27" s="248"/>
      <c r="D27" s="249" t="str">
        <f>IF('Общие данные'!AA24=0," ",'Общие данные'!AA24)</f>
        <v xml:space="preserve"> </v>
      </c>
      <c r="E27" s="323" t="str">
        <f>IF('Общие данные'!AB24=0," ",'Общие данные'!AB24)</f>
        <v xml:space="preserve"> </v>
      </c>
      <c r="F27" s="250" t="str">
        <f>IF('Общие данные'!AC24=0," ",'Общие данные'!AC24)</f>
        <v xml:space="preserve"> </v>
      </c>
      <c r="G27" s="250" t="str">
        <f>IF('Общие данные'!AD24=0," ",'Общие данные'!AD24)</f>
        <v xml:space="preserve"> </v>
      </c>
      <c r="H27" s="251"/>
      <c r="I27" s="251"/>
      <c r="J27" s="251"/>
      <c r="K27" s="251"/>
      <c r="L27" s="251"/>
    </row>
    <row r="28" spans="1:14" hidden="1" x14ac:dyDescent="0.2">
      <c r="A28" s="247">
        <v>21</v>
      </c>
      <c r="B28" s="248" t="str">
        <f>IF('Общие данные'!Z25=0," ",'Общие данные'!Z25)</f>
        <v xml:space="preserve"> </v>
      </c>
      <c r="C28" s="248"/>
      <c r="D28" s="249" t="str">
        <f>IF('Общие данные'!AA25=0," ",'Общие данные'!AA25)</f>
        <v xml:space="preserve"> </v>
      </c>
      <c r="E28" s="323" t="str">
        <f>IF('Общие данные'!AB25=0," ",'Общие данные'!AB25)</f>
        <v xml:space="preserve"> </v>
      </c>
      <c r="F28" s="250" t="str">
        <f>IF('Общие данные'!AC25=0," ",'Общие данные'!AC25)</f>
        <v xml:space="preserve"> </v>
      </c>
      <c r="G28" s="250" t="str">
        <f>IF('Общие данные'!AD25=0," ",'Общие данные'!AD25)</f>
        <v xml:space="preserve"> </v>
      </c>
      <c r="H28" s="251"/>
      <c r="I28" s="251"/>
      <c r="J28" s="251"/>
      <c r="K28" s="251"/>
      <c r="L28" s="251"/>
    </row>
    <row r="29" spans="1:14" hidden="1" x14ac:dyDescent="0.2">
      <c r="A29" s="247">
        <v>22</v>
      </c>
      <c r="B29" s="248" t="str">
        <f>IF('Общие данные'!Z26=0," ",'Общие данные'!Z26)</f>
        <v xml:space="preserve"> </v>
      </c>
      <c r="C29" s="248"/>
      <c r="D29" s="249" t="str">
        <f>IF('Общие данные'!AA26=0," ",'Общие данные'!AA26)</f>
        <v xml:space="preserve"> </v>
      </c>
      <c r="E29" s="323" t="str">
        <f>IF('Общие данные'!AB26=0," ",'Общие данные'!AB26)</f>
        <v xml:space="preserve"> </v>
      </c>
      <c r="F29" s="250" t="str">
        <f>IF('Общие данные'!AC26=0," ",'Общие данные'!AC26)</f>
        <v xml:space="preserve"> </v>
      </c>
      <c r="G29" s="250" t="str">
        <f>IF('Общие данные'!AD26=0," ",'Общие данные'!AD26)</f>
        <v xml:space="preserve"> </v>
      </c>
      <c r="H29" s="251"/>
      <c r="I29" s="251"/>
      <c r="J29" s="251"/>
      <c r="K29" s="251"/>
      <c r="L29" s="251"/>
    </row>
    <row r="30" spans="1:14" hidden="1" x14ac:dyDescent="0.2">
      <c r="A30" s="247">
        <v>23</v>
      </c>
      <c r="B30" s="248" t="str">
        <f>IF('Общие данные'!Z27=0," ",'Общие данные'!Z27)</f>
        <v xml:space="preserve"> </v>
      </c>
      <c r="C30" s="248"/>
      <c r="D30" s="249" t="str">
        <f>IF('Общие данные'!AA27=0," ",'Общие данные'!AA27)</f>
        <v xml:space="preserve"> </v>
      </c>
      <c r="E30" s="323" t="str">
        <f>IF('Общие данные'!AB27=0," ",'Общие данные'!AB27)</f>
        <v xml:space="preserve"> </v>
      </c>
      <c r="F30" s="250" t="str">
        <f>IF('Общие данные'!AC27=0," ",'Общие данные'!AC27)</f>
        <v xml:space="preserve"> </v>
      </c>
      <c r="G30" s="250" t="str">
        <f>IF('Общие данные'!AD27=0," ",'Общие данные'!AD27)</f>
        <v xml:space="preserve"> </v>
      </c>
      <c r="H30" s="251"/>
      <c r="I30" s="251"/>
      <c r="J30" s="251"/>
      <c r="K30" s="251"/>
      <c r="L30" s="251"/>
    </row>
    <row r="31" spans="1:14" hidden="1" x14ac:dyDescent="0.2">
      <c r="A31" s="247">
        <v>24</v>
      </c>
      <c r="B31" s="248" t="str">
        <f>IF('Общие данные'!Z28=0," ",'Общие данные'!Z28)</f>
        <v xml:space="preserve"> </v>
      </c>
      <c r="C31" s="248"/>
      <c r="D31" s="249" t="str">
        <f>IF('Общие данные'!AA28=0," ",'Общие данные'!AA28)</f>
        <v xml:space="preserve"> </v>
      </c>
      <c r="E31" s="323" t="str">
        <f>IF('Общие данные'!AB28=0," ",'Общие данные'!AB28)</f>
        <v xml:space="preserve"> </v>
      </c>
      <c r="F31" s="250" t="str">
        <f>IF('Общие данные'!AC28=0," ",'Общие данные'!AC28)</f>
        <v xml:space="preserve"> </v>
      </c>
      <c r="G31" s="250" t="str">
        <f>IF('Общие данные'!AD28=0," ",'Общие данные'!AD28)</f>
        <v xml:space="preserve"> </v>
      </c>
      <c r="H31" s="251"/>
      <c r="I31" s="251"/>
      <c r="J31" s="251"/>
      <c r="K31" s="251"/>
      <c r="L31" s="251"/>
    </row>
    <row r="32" spans="1:14" hidden="1" x14ac:dyDescent="0.2">
      <c r="A32" s="247">
        <v>25</v>
      </c>
      <c r="B32" s="248" t="str">
        <f>IF('Общие данные'!Z29=0," ",'Общие данные'!Z29)</f>
        <v xml:space="preserve"> </v>
      </c>
      <c r="C32" s="248"/>
      <c r="D32" s="249" t="str">
        <f>IF('Общие данные'!AA29=0," ",'Общие данные'!AA29)</f>
        <v xml:space="preserve"> </v>
      </c>
      <c r="E32" s="323" t="str">
        <f>IF('Общие данные'!AB29=0," ",'Общие данные'!AB29)</f>
        <v xml:space="preserve"> </v>
      </c>
      <c r="F32" s="250" t="str">
        <f>IF('Общие данные'!AC29=0," ",'Общие данные'!AC29)</f>
        <v xml:space="preserve"> </v>
      </c>
      <c r="G32" s="250" t="str">
        <f>IF('Общие данные'!AD29=0," ",'Общие данные'!AD29)</f>
        <v xml:space="preserve"> </v>
      </c>
      <c r="H32" s="251"/>
      <c r="I32" s="251"/>
      <c r="J32" s="251"/>
      <c r="K32" s="251"/>
      <c r="L32" s="251"/>
    </row>
    <row r="33" spans="1:22" hidden="1" x14ac:dyDescent="0.2">
      <c r="A33" s="247">
        <v>26</v>
      </c>
      <c r="B33" s="248" t="str">
        <f>IF('Общие данные'!Z30=0," ",'Общие данные'!Z30)</f>
        <v xml:space="preserve"> </v>
      </c>
      <c r="C33" s="248"/>
      <c r="D33" s="249" t="str">
        <f>IF('Общие данные'!AA30=0," ",'Общие данные'!AA30)</f>
        <v xml:space="preserve"> </v>
      </c>
      <c r="E33" s="323" t="str">
        <f>IF('Общие данные'!AB30=0," ",'Общие данные'!AB30)</f>
        <v xml:space="preserve"> </v>
      </c>
      <c r="F33" s="250" t="str">
        <f>IF('Общие данные'!AC30=0," ",'Общие данные'!AC30)</f>
        <v xml:space="preserve"> </v>
      </c>
      <c r="G33" s="250" t="str">
        <f>IF('Общие данные'!AD30=0," ",'Общие данные'!AD30)</f>
        <v xml:space="preserve"> </v>
      </c>
      <c r="H33" s="251"/>
      <c r="I33" s="251"/>
      <c r="J33" s="251"/>
      <c r="K33" s="251"/>
      <c r="L33" s="251"/>
    </row>
    <row r="34" spans="1:22" hidden="1" x14ac:dyDescent="0.2">
      <c r="A34" s="247">
        <v>27</v>
      </c>
      <c r="B34" s="248" t="str">
        <f>IF('Общие данные'!Z31=0," ",'Общие данные'!Z31)</f>
        <v xml:space="preserve"> </v>
      </c>
      <c r="C34" s="248"/>
      <c r="D34" s="249" t="str">
        <f>IF('Общие данные'!AA31=0," ",'Общие данные'!AA31)</f>
        <v xml:space="preserve"> </v>
      </c>
      <c r="E34" s="323" t="str">
        <f>IF('Общие данные'!AB31=0," ",'Общие данные'!AB31)</f>
        <v xml:space="preserve"> </v>
      </c>
      <c r="F34" s="250" t="str">
        <f>IF('Общие данные'!AC31=0," ",'Общие данные'!AC31)</f>
        <v xml:space="preserve"> </v>
      </c>
      <c r="G34" s="250" t="str">
        <f>IF('Общие данные'!AD31=0," ",'Общие данные'!AD31)</f>
        <v xml:space="preserve"> </v>
      </c>
      <c r="H34" s="251"/>
      <c r="I34" s="251"/>
      <c r="J34" s="251"/>
      <c r="K34" s="251"/>
      <c r="L34" s="251"/>
    </row>
    <row r="35" spans="1:22" hidden="1" x14ac:dyDescent="0.2">
      <c r="A35" s="247">
        <v>28</v>
      </c>
      <c r="B35" s="248" t="str">
        <f>IF('Общие данные'!Z32=0," ",'Общие данные'!Z32)</f>
        <v xml:space="preserve"> </v>
      </c>
      <c r="C35" s="248"/>
      <c r="D35" s="249" t="str">
        <f>IF('Общие данные'!AA32=0," ",'Общие данные'!AA32)</f>
        <v xml:space="preserve"> </v>
      </c>
      <c r="E35" s="323" t="str">
        <f>IF('Общие данные'!AB32=0," ",'Общие данные'!AB32)</f>
        <v xml:space="preserve"> </v>
      </c>
      <c r="F35" s="250" t="str">
        <f>IF('Общие данные'!AC32=0," ",'Общие данные'!AC32)</f>
        <v xml:space="preserve"> </v>
      </c>
      <c r="G35" s="250" t="str">
        <f>IF('Общие данные'!AD32=0," ",'Общие данные'!AD32)</f>
        <v xml:space="preserve"> </v>
      </c>
      <c r="H35" s="251"/>
      <c r="I35" s="251"/>
      <c r="J35" s="251"/>
      <c r="K35" s="251"/>
      <c r="L35" s="251"/>
    </row>
    <row r="36" spans="1:22" x14ac:dyDescent="0.2">
      <c r="A36" s="503" t="s">
        <v>13</v>
      </c>
      <c r="B36" s="504"/>
      <c r="C36" s="248"/>
      <c r="D36" s="249" t="str">
        <f>IF('Общие данные'!AA78=0," ",'Общие данные'!AA78)</f>
        <v xml:space="preserve"> </v>
      </c>
      <c r="E36" s="250" t="str">
        <f>IF('Общие данные'!AB78=0," ",'Общие данные'!AB78)</f>
        <v xml:space="preserve"> </v>
      </c>
      <c r="F36" s="250" t="str">
        <f>IF('Общие данные'!AC78=0," ",'Общие данные'!AC78)</f>
        <v xml:space="preserve"> </v>
      </c>
      <c r="G36" s="253"/>
      <c r="H36" s="251"/>
      <c r="I36" s="251"/>
      <c r="J36" s="251"/>
      <c r="K36" s="251"/>
      <c r="L36" s="251"/>
    </row>
    <row r="37" spans="1:22" s="257" customFormat="1" ht="15" customHeight="1" x14ac:dyDescent="0.2">
      <c r="A37" s="505" t="s">
        <v>171</v>
      </c>
      <c r="B37" s="506"/>
      <c r="C37" s="254"/>
      <c r="D37" s="254"/>
      <c r="E37" s="255"/>
      <c r="F37" s="255"/>
      <c r="G37" s="253"/>
      <c r="H37" s="256"/>
      <c r="I37" s="256"/>
      <c r="J37" s="256"/>
      <c r="K37" s="256"/>
      <c r="L37" s="256"/>
      <c r="M37" s="502"/>
      <c r="N37" s="502"/>
      <c r="O37" s="502"/>
      <c r="P37" s="502"/>
      <c r="Q37" s="502"/>
      <c r="R37" s="502"/>
    </row>
    <row r="38" spans="1:22" s="257" customFormat="1" ht="15" customHeight="1" x14ac:dyDescent="0.2">
      <c r="A38" s="505" t="s">
        <v>149</v>
      </c>
      <c r="B38" s="506"/>
      <c r="C38" s="254"/>
      <c r="D38" s="254"/>
      <c r="E38" s="255"/>
      <c r="F38" s="255"/>
      <c r="G38" s="258">
        <v>28858813.039999999</v>
      </c>
      <c r="H38" s="256"/>
      <c r="I38" s="256"/>
      <c r="J38" s="256"/>
      <c r="K38" s="256"/>
      <c r="L38" s="256"/>
      <c r="M38" s="507"/>
      <c r="N38" s="507"/>
      <c r="O38" s="507"/>
      <c r="P38" s="507"/>
      <c r="Q38" s="507"/>
      <c r="R38" s="507"/>
    </row>
    <row r="39" spans="1:22" ht="9" customHeight="1" x14ac:dyDescent="0.2">
      <c r="A39" s="259"/>
      <c r="B39" s="260"/>
      <c r="C39" s="260"/>
      <c r="D39" s="261"/>
      <c r="E39" s="262"/>
      <c r="F39" s="262"/>
      <c r="G39" s="262"/>
      <c r="H39" s="262"/>
      <c r="I39" s="262"/>
      <c r="J39" s="262"/>
      <c r="K39" s="262"/>
      <c r="L39" s="262"/>
      <c r="O39" s="252"/>
    </row>
    <row r="40" spans="1:22" ht="18.75" x14ac:dyDescent="0.3">
      <c r="A40" s="263"/>
      <c r="B40" s="264" t="s">
        <v>14</v>
      </c>
      <c r="C40" s="265"/>
      <c r="D40" s="266"/>
      <c r="E40" s="265"/>
      <c r="F40" s="267"/>
      <c r="G40" s="267"/>
      <c r="H40" s="264" t="s">
        <v>15</v>
      </c>
      <c r="J40" s="265"/>
      <c r="K40" s="265"/>
      <c r="L40" s="268"/>
      <c r="M40" s="269"/>
      <c r="N40" s="269"/>
      <c r="O40" s="270"/>
      <c r="Q40" s="271"/>
      <c r="R40" s="271"/>
      <c r="S40" s="271"/>
      <c r="T40" s="271"/>
      <c r="U40" s="271"/>
      <c r="V40" s="271"/>
    </row>
    <row r="41" spans="1:22" ht="18.75" x14ac:dyDescent="0.3">
      <c r="A41" s="263"/>
      <c r="B41" s="264" t="str">
        <f>T('Общие данные'!C5:W5)</f>
        <v>Генеральный директор</v>
      </c>
      <c r="C41" s="265"/>
      <c r="D41" s="266"/>
      <c r="E41" s="265"/>
      <c r="F41" s="267"/>
      <c r="G41" s="267"/>
      <c r="H41" s="264"/>
      <c r="J41" s="265"/>
      <c r="K41" s="265"/>
      <c r="L41" s="268"/>
      <c r="M41" s="269"/>
      <c r="N41" s="269"/>
      <c r="O41" s="270"/>
      <c r="Q41" s="271"/>
      <c r="R41" s="271"/>
      <c r="S41" s="271"/>
      <c r="T41" s="271"/>
      <c r="U41" s="271"/>
      <c r="V41" s="271"/>
    </row>
    <row r="42" spans="1:22" ht="18.75" x14ac:dyDescent="0.3">
      <c r="A42" s="263"/>
      <c r="B42" s="264" t="str">
        <f>T('Общие данные'!C4:W4)</f>
        <v>ООО "Югстрой-Электросеть"</v>
      </c>
      <c r="C42" s="265"/>
      <c r="D42" s="266"/>
      <c r="E42" s="265"/>
      <c r="F42" s="267"/>
      <c r="G42" s="267"/>
      <c r="H42" s="264"/>
      <c r="J42" s="265"/>
      <c r="K42" s="265"/>
      <c r="L42" s="268"/>
      <c r="M42" s="269"/>
      <c r="N42" s="269"/>
      <c r="O42" s="270"/>
      <c r="Q42" s="271"/>
      <c r="R42" s="271"/>
      <c r="S42" s="271"/>
      <c r="T42" s="271"/>
      <c r="U42" s="271"/>
      <c r="V42" s="271"/>
    </row>
    <row r="43" spans="1:22" ht="36" customHeight="1" x14ac:dyDescent="0.3">
      <c r="A43" s="272"/>
      <c r="B43" s="273" t="str">
        <f>CONCATENATE("___________________________ ",T('Общие данные'!R6:W6))</f>
        <v>___________________________ С.С.Ганюшкин</v>
      </c>
      <c r="C43" s="274"/>
      <c r="D43" s="275"/>
      <c r="E43" s="263"/>
      <c r="F43" s="276"/>
      <c r="G43" s="276"/>
      <c r="H43" s="277"/>
      <c r="J43" s="277"/>
      <c r="K43" s="265"/>
      <c r="L43" s="268"/>
      <c r="M43" s="269"/>
      <c r="N43" s="269"/>
      <c r="O43" s="270"/>
      <c r="Q43" s="271"/>
      <c r="R43" s="271"/>
      <c r="S43" s="271"/>
      <c r="T43" s="271"/>
      <c r="U43" s="271"/>
      <c r="V43" s="271"/>
    </row>
    <row r="44" spans="1:22" ht="15.75" x14ac:dyDescent="0.25">
      <c r="A44" s="48"/>
      <c r="B44" s="278"/>
      <c r="C44" s="279"/>
      <c r="D44" s="280"/>
      <c r="E44" s="279"/>
      <c r="F44" s="281"/>
      <c r="G44" s="281"/>
      <c r="H44" s="282"/>
      <c r="I44" s="279"/>
      <c r="J44" s="279"/>
      <c r="K44" s="279"/>
      <c r="L44" s="283"/>
      <c r="M44" s="269"/>
      <c r="N44" s="269"/>
      <c r="O44" s="270"/>
      <c r="Q44" s="271"/>
      <c r="R44" s="271"/>
      <c r="S44" s="271"/>
      <c r="T44" s="271"/>
      <c r="U44" s="271"/>
      <c r="V44" s="271"/>
    </row>
    <row r="46" spans="1:22" x14ac:dyDescent="0.2">
      <c r="A46" s="491"/>
      <c r="B46" s="491"/>
      <c r="C46" s="491"/>
      <c r="D46" s="491"/>
      <c r="E46" s="491"/>
      <c r="F46" s="491"/>
      <c r="G46" s="491"/>
      <c r="H46" s="491"/>
      <c r="I46" s="491"/>
      <c r="J46" s="491"/>
      <c r="K46" s="491"/>
      <c r="L46" s="491"/>
    </row>
    <row r="47" spans="1:22" x14ac:dyDescent="0.2">
      <c r="A47" s="491"/>
      <c r="B47" s="491"/>
      <c r="C47" s="491"/>
      <c r="D47" s="491"/>
      <c r="E47" s="491"/>
      <c r="F47" s="491"/>
      <c r="G47" s="491"/>
      <c r="H47" s="491"/>
      <c r="I47" s="491"/>
      <c r="J47" s="491"/>
      <c r="K47" s="491"/>
      <c r="L47" s="491"/>
    </row>
  </sheetData>
  <mergeCells count="22">
    <mergeCell ref="M37:R37"/>
    <mergeCell ref="A46:L46"/>
    <mergeCell ref="A36:B36"/>
    <mergeCell ref="A37:B37"/>
    <mergeCell ref="A38:B38"/>
    <mergeCell ref="M38:R38"/>
    <mergeCell ref="A47:L47"/>
    <mergeCell ref="F2:L2"/>
    <mergeCell ref="F1:L1"/>
    <mergeCell ref="A4:L4"/>
    <mergeCell ref="A5:L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K6"/>
    <mergeCell ref="L6:L7"/>
  </mergeCells>
  <printOptions horizontalCentered="1"/>
  <pageMargins left="0.78740157480314965" right="0" top="0" bottom="0" header="3.937007874015748E-2" footer="3.937007874015748E-2"/>
  <pageSetup paperSize="9" scale="77" fitToHeight="0" orientation="landscape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FF0000"/>
    <pageSetUpPr fitToPage="1"/>
  </sheetPr>
  <dimension ref="A1:Q1383"/>
  <sheetViews>
    <sheetView view="pageBreakPreview" topLeftCell="A3" zoomScale="70" zoomScaleNormal="100" zoomScaleSheetLayoutView="70" workbookViewId="0">
      <selection activeCell="G6" sqref="G6:J6"/>
    </sheetView>
  </sheetViews>
  <sheetFormatPr defaultRowHeight="15.75" x14ac:dyDescent="0.25"/>
  <cols>
    <col min="1" max="1" width="5.140625" style="2" bestFit="1" customWidth="1"/>
    <col min="2" max="2" width="79.85546875" style="2" customWidth="1"/>
    <col min="3" max="3" width="8.42578125" style="2" customWidth="1"/>
    <col min="4" max="4" width="10.28515625" style="2" customWidth="1"/>
    <col min="5" max="5" width="15.85546875" style="3" customWidth="1"/>
    <col min="6" max="6" width="19.42578125" style="4" customWidth="1"/>
    <col min="7" max="7" width="16.85546875" style="4" bestFit="1" customWidth="1"/>
    <col min="8" max="8" width="16.28515625" style="4" bestFit="1" customWidth="1"/>
    <col min="9" max="9" width="17.140625" style="4" bestFit="1" customWidth="1"/>
    <col min="10" max="10" width="17.140625" style="4" customWidth="1"/>
    <col min="11" max="11" width="22.28515625" style="2" bestFit="1" customWidth="1"/>
    <col min="12" max="12" width="15.7109375" style="2" bestFit="1" customWidth="1"/>
    <col min="13" max="13" width="13.85546875" style="2" bestFit="1" customWidth="1"/>
    <col min="14" max="14" width="15.7109375" style="2" bestFit="1" customWidth="1"/>
    <col min="15" max="15" width="11.42578125" style="2" bestFit="1" customWidth="1"/>
    <col min="16" max="16" width="13.140625" style="2" customWidth="1"/>
    <col min="17" max="17" width="13.85546875" style="2" customWidth="1"/>
    <col min="18" max="18" width="13.28515625" style="2" customWidth="1"/>
    <col min="19" max="19" width="12" style="2" customWidth="1"/>
    <col min="20" max="251" width="9.140625" style="2"/>
    <col min="252" max="252" width="5.42578125" style="2" customWidth="1"/>
    <col min="253" max="253" width="74.5703125" style="2" customWidth="1"/>
    <col min="254" max="254" width="8.42578125" style="2" customWidth="1"/>
    <col min="255" max="255" width="10.28515625" style="2" customWidth="1"/>
    <col min="256" max="256" width="14.42578125" style="2" customWidth="1"/>
    <col min="257" max="257" width="19.140625" style="2" customWidth="1"/>
    <col min="258" max="259" width="17.5703125" style="2" customWidth="1"/>
    <col min="260" max="260" width="17.42578125" style="2" customWidth="1"/>
    <col min="261" max="261" width="9.140625" style="2"/>
    <col min="262" max="262" width="11.5703125" style="2" bestFit="1" customWidth="1"/>
    <col min="263" max="263" width="14.85546875" style="2" customWidth="1"/>
    <col min="264" max="264" width="0" style="2" hidden="1" customWidth="1"/>
    <col min="265" max="268" width="9.140625" style="2"/>
    <col min="269" max="269" width="9.28515625" style="2" bestFit="1" customWidth="1"/>
    <col min="270" max="271" width="9.140625" style="2"/>
    <col min="272" max="272" width="13.140625" style="2" customWidth="1"/>
    <col min="273" max="273" width="13.85546875" style="2" customWidth="1"/>
    <col min="274" max="274" width="13.28515625" style="2" customWidth="1"/>
    <col min="275" max="275" width="12" style="2" customWidth="1"/>
    <col min="276" max="507" width="9.140625" style="2"/>
    <col min="508" max="508" width="5.42578125" style="2" customWidth="1"/>
    <col min="509" max="509" width="74.5703125" style="2" customWidth="1"/>
    <col min="510" max="510" width="8.42578125" style="2" customWidth="1"/>
    <col min="511" max="511" width="10.28515625" style="2" customWidth="1"/>
    <col min="512" max="512" width="14.42578125" style="2" customWidth="1"/>
    <col min="513" max="513" width="19.140625" style="2" customWidth="1"/>
    <col min="514" max="515" width="17.5703125" style="2" customWidth="1"/>
    <col min="516" max="516" width="17.42578125" style="2" customWidth="1"/>
    <col min="517" max="517" width="9.140625" style="2"/>
    <col min="518" max="518" width="11.5703125" style="2" bestFit="1" customWidth="1"/>
    <col min="519" max="519" width="14.85546875" style="2" customWidth="1"/>
    <col min="520" max="520" width="0" style="2" hidden="1" customWidth="1"/>
    <col min="521" max="524" width="9.140625" style="2"/>
    <col min="525" max="525" width="9.28515625" style="2" bestFit="1" customWidth="1"/>
    <col min="526" max="527" width="9.140625" style="2"/>
    <col min="528" max="528" width="13.140625" style="2" customWidth="1"/>
    <col min="529" max="529" width="13.85546875" style="2" customWidth="1"/>
    <col min="530" max="530" width="13.28515625" style="2" customWidth="1"/>
    <col min="531" max="531" width="12" style="2" customWidth="1"/>
    <col min="532" max="763" width="9.140625" style="2"/>
    <col min="764" max="764" width="5.42578125" style="2" customWidth="1"/>
    <col min="765" max="765" width="74.5703125" style="2" customWidth="1"/>
    <col min="766" max="766" width="8.42578125" style="2" customWidth="1"/>
    <col min="767" max="767" width="10.28515625" style="2" customWidth="1"/>
    <col min="768" max="768" width="14.42578125" style="2" customWidth="1"/>
    <col min="769" max="769" width="19.140625" style="2" customWidth="1"/>
    <col min="770" max="771" width="17.5703125" style="2" customWidth="1"/>
    <col min="772" max="772" width="17.42578125" style="2" customWidth="1"/>
    <col min="773" max="773" width="9.140625" style="2"/>
    <col min="774" max="774" width="11.5703125" style="2" bestFit="1" customWidth="1"/>
    <col min="775" max="775" width="14.85546875" style="2" customWidth="1"/>
    <col min="776" max="776" width="0" style="2" hidden="1" customWidth="1"/>
    <col min="777" max="780" width="9.140625" style="2"/>
    <col min="781" max="781" width="9.28515625" style="2" bestFit="1" customWidth="1"/>
    <col min="782" max="783" width="9.140625" style="2"/>
    <col min="784" max="784" width="13.140625" style="2" customWidth="1"/>
    <col min="785" max="785" width="13.85546875" style="2" customWidth="1"/>
    <col min="786" max="786" width="13.28515625" style="2" customWidth="1"/>
    <col min="787" max="787" width="12" style="2" customWidth="1"/>
    <col min="788" max="1019" width="9.140625" style="2"/>
    <col min="1020" max="1020" width="5.42578125" style="2" customWidth="1"/>
    <col min="1021" max="1021" width="74.5703125" style="2" customWidth="1"/>
    <col min="1022" max="1022" width="8.42578125" style="2" customWidth="1"/>
    <col min="1023" max="1023" width="10.28515625" style="2" customWidth="1"/>
    <col min="1024" max="1024" width="14.42578125" style="2" customWidth="1"/>
    <col min="1025" max="1025" width="19.140625" style="2" customWidth="1"/>
    <col min="1026" max="1027" width="17.5703125" style="2" customWidth="1"/>
    <col min="1028" max="1028" width="17.42578125" style="2" customWidth="1"/>
    <col min="1029" max="1029" width="9.140625" style="2"/>
    <col min="1030" max="1030" width="11.5703125" style="2" bestFit="1" customWidth="1"/>
    <col min="1031" max="1031" width="14.85546875" style="2" customWidth="1"/>
    <col min="1032" max="1032" width="0" style="2" hidden="1" customWidth="1"/>
    <col min="1033" max="1036" width="9.140625" style="2"/>
    <col min="1037" max="1037" width="9.28515625" style="2" bestFit="1" customWidth="1"/>
    <col min="1038" max="1039" width="9.140625" style="2"/>
    <col min="1040" max="1040" width="13.140625" style="2" customWidth="1"/>
    <col min="1041" max="1041" width="13.85546875" style="2" customWidth="1"/>
    <col min="1042" max="1042" width="13.28515625" style="2" customWidth="1"/>
    <col min="1043" max="1043" width="12" style="2" customWidth="1"/>
    <col min="1044" max="1275" width="9.140625" style="2"/>
    <col min="1276" max="1276" width="5.42578125" style="2" customWidth="1"/>
    <col min="1277" max="1277" width="74.5703125" style="2" customWidth="1"/>
    <col min="1278" max="1278" width="8.42578125" style="2" customWidth="1"/>
    <col min="1279" max="1279" width="10.28515625" style="2" customWidth="1"/>
    <col min="1280" max="1280" width="14.42578125" style="2" customWidth="1"/>
    <col min="1281" max="1281" width="19.140625" style="2" customWidth="1"/>
    <col min="1282" max="1283" width="17.5703125" style="2" customWidth="1"/>
    <col min="1284" max="1284" width="17.42578125" style="2" customWidth="1"/>
    <col min="1285" max="1285" width="9.140625" style="2"/>
    <col min="1286" max="1286" width="11.5703125" style="2" bestFit="1" customWidth="1"/>
    <col min="1287" max="1287" width="14.85546875" style="2" customWidth="1"/>
    <col min="1288" max="1288" width="0" style="2" hidden="1" customWidth="1"/>
    <col min="1289" max="1292" width="9.140625" style="2"/>
    <col min="1293" max="1293" width="9.28515625" style="2" bestFit="1" customWidth="1"/>
    <col min="1294" max="1295" width="9.140625" style="2"/>
    <col min="1296" max="1296" width="13.140625" style="2" customWidth="1"/>
    <col min="1297" max="1297" width="13.85546875" style="2" customWidth="1"/>
    <col min="1298" max="1298" width="13.28515625" style="2" customWidth="1"/>
    <col min="1299" max="1299" width="12" style="2" customWidth="1"/>
    <col min="1300" max="1531" width="9.140625" style="2"/>
    <col min="1532" max="1532" width="5.42578125" style="2" customWidth="1"/>
    <col min="1533" max="1533" width="74.5703125" style="2" customWidth="1"/>
    <col min="1534" max="1534" width="8.42578125" style="2" customWidth="1"/>
    <col min="1535" max="1535" width="10.28515625" style="2" customWidth="1"/>
    <col min="1536" max="1536" width="14.42578125" style="2" customWidth="1"/>
    <col min="1537" max="1537" width="19.140625" style="2" customWidth="1"/>
    <col min="1538" max="1539" width="17.5703125" style="2" customWidth="1"/>
    <col min="1540" max="1540" width="17.42578125" style="2" customWidth="1"/>
    <col min="1541" max="1541" width="9.140625" style="2"/>
    <col min="1542" max="1542" width="11.5703125" style="2" bestFit="1" customWidth="1"/>
    <col min="1543" max="1543" width="14.85546875" style="2" customWidth="1"/>
    <col min="1544" max="1544" width="0" style="2" hidden="1" customWidth="1"/>
    <col min="1545" max="1548" width="9.140625" style="2"/>
    <col min="1549" max="1549" width="9.28515625" style="2" bestFit="1" customWidth="1"/>
    <col min="1550" max="1551" width="9.140625" style="2"/>
    <col min="1552" max="1552" width="13.140625" style="2" customWidth="1"/>
    <col min="1553" max="1553" width="13.85546875" style="2" customWidth="1"/>
    <col min="1554" max="1554" width="13.28515625" style="2" customWidth="1"/>
    <col min="1555" max="1555" width="12" style="2" customWidth="1"/>
    <col min="1556" max="1787" width="9.140625" style="2"/>
    <col min="1788" max="1788" width="5.42578125" style="2" customWidth="1"/>
    <col min="1789" max="1789" width="74.5703125" style="2" customWidth="1"/>
    <col min="1790" max="1790" width="8.42578125" style="2" customWidth="1"/>
    <col min="1791" max="1791" width="10.28515625" style="2" customWidth="1"/>
    <col min="1792" max="1792" width="14.42578125" style="2" customWidth="1"/>
    <col min="1793" max="1793" width="19.140625" style="2" customWidth="1"/>
    <col min="1794" max="1795" width="17.5703125" style="2" customWidth="1"/>
    <col min="1796" max="1796" width="17.42578125" style="2" customWidth="1"/>
    <col min="1797" max="1797" width="9.140625" style="2"/>
    <col min="1798" max="1798" width="11.5703125" style="2" bestFit="1" customWidth="1"/>
    <col min="1799" max="1799" width="14.85546875" style="2" customWidth="1"/>
    <col min="1800" max="1800" width="0" style="2" hidden="1" customWidth="1"/>
    <col min="1801" max="1804" width="9.140625" style="2"/>
    <col min="1805" max="1805" width="9.28515625" style="2" bestFit="1" customWidth="1"/>
    <col min="1806" max="1807" width="9.140625" style="2"/>
    <col min="1808" max="1808" width="13.140625" style="2" customWidth="1"/>
    <col min="1809" max="1809" width="13.85546875" style="2" customWidth="1"/>
    <col min="1810" max="1810" width="13.28515625" style="2" customWidth="1"/>
    <col min="1811" max="1811" width="12" style="2" customWidth="1"/>
    <col min="1812" max="2043" width="9.140625" style="2"/>
    <col min="2044" max="2044" width="5.42578125" style="2" customWidth="1"/>
    <col min="2045" max="2045" width="74.5703125" style="2" customWidth="1"/>
    <col min="2046" max="2046" width="8.42578125" style="2" customWidth="1"/>
    <col min="2047" max="2047" width="10.28515625" style="2" customWidth="1"/>
    <col min="2048" max="2048" width="14.42578125" style="2" customWidth="1"/>
    <col min="2049" max="2049" width="19.140625" style="2" customWidth="1"/>
    <col min="2050" max="2051" width="17.5703125" style="2" customWidth="1"/>
    <col min="2052" max="2052" width="17.42578125" style="2" customWidth="1"/>
    <col min="2053" max="2053" width="9.140625" style="2"/>
    <col min="2054" max="2054" width="11.5703125" style="2" bestFit="1" customWidth="1"/>
    <col min="2055" max="2055" width="14.85546875" style="2" customWidth="1"/>
    <col min="2056" max="2056" width="0" style="2" hidden="1" customWidth="1"/>
    <col min="2057" max="2060" width="9.140625" style="2"/>
    <col min="2061" max="2061" width="9.28515625" style="2" bestFit="1" customWidth="1"/>
    <col min="2062" max="2063" width="9.140625" style="2"/>
    <col min="2064" max="2064" width="13.140625" style="2" customWidth="1"/>
    <col min="2065" max="2065" width="13.85546875" style="2" customWidth="1"/>
    <col min="2066" max="2066" width="13.28515625" style="2" customWidth="1"/>
    <col min="2067" max="2067" width="12" style="2" customWidth="1"/>
    <col min="2068" max="2299" width="9.140625" style="2"/>
    <col min="2300" max="2300" width="5.42578125" style="2" customWidth="1"/>
    <col min="2301" max="2301" width="74.5703125" style="2" customWidth="1"/>
    <col min="2302" max="2302" width="8.42578125" style="2" customWidth="1"/>
    <col min="2303" max="2303" width="10.28515625" style="2" customWidth="1"/>
    <col min="2304" max="2304" width="14.42578125" style="2" customWidth="1"/>
    <col min="2305" max="2305" width="19.140625" style="2" customWidth="1"/>
    <col min="2306" max="2307" width="17.5703125" style="2" customWidth="1"/>
    <col min="2308" max="2308" width="17.42578125" style="2" customWidth="1"/>
    <col min="2309" max="2309" width="9.140625" style="2"/>
    <col min="2310" max="2310" width="11.5703125" style="2" bestFit="1" customWidth="1"/>
    <col min="2311" max="2311" width="14.85546875" style="2" customWidth="1"/>
    <col min="2312" max="2312" width="0" style="2" hidden="1" customWidth="1"/>
    <col min="2313" max="2316" width="9.140625" style="2"/>
    <col min="2317" max="2317" width="9.28515625" style="2" bestFit="1" customWidth="1"/>
    <col min="2318" max="2319" width="9.140625" style="2"/>
    <col min="2320" max="2320" width="13.140625" style="2" customWidth="1"/>
    <col min="2321" max="2321" width="13.85546875" style="2" customWidth="1"/>
    <col min="2322" max="2322" width="13.28515625" style="2" customWidth="1"/>
    <col min="2323" max="2323" width="12" style="2" customWidth="1"/>
    <col min="2324" max="2555" width="9.140625" style="2"/>
    <col min="2556" max="2556" width="5.42578125" style="2" customWidth="1"/>
    <col min="2557" max="2557" width="74.5703125" style="2" customWidth="1"/>
    <col min="2558" max="2558" width="8.42578125" style="2" customWidth="1"/>
    <col min="2559" max="2559" width="10.28515625" style="2" customWidth="1"/>
    <col min="2560" max="2560" width="14.42578125" style="2" customWidth="1"/>
    <col min="2561" max="2561" width="19.140625" style="2" customWidth="1"/>
    <col min="2562" max="2563" width="17.5703125" style="2" customWidth="1"/>
    <col min="2564" max="2564" width="17.42578125" style="2" customWidth="1"/>
    <col min="2565" max="2565" width="9.140625" style="2"/>
    <col min="2566" max="2566" width="11.5703125" style="2" bestFit="1" customWidth="1"/>
    <col min="2567" max="2567" width="14.85546875" style="2" customWidth="1"/>
    <col min="2568" max="2568" width="0" style="2" hidden="1" customWidth="1"/>
    <col min="2569" max="2572" width="9.140625" style="2"/>
    <col min="2573" max="2573" width="9.28515625" style="2" bestFit="1" customWidth="1"/>
    <col min="2574" max="2575" width="9.140625" style="2"/>
    <col min="2576" max="2576" width="13.140625" style="2" customWidth="1"/>
    <col min="2577" max="2577" width="13.85546875" style="2" customWidth="1"/>
    <col min="2578" max="2578" width="13.28515625" style="2" customWidth="1"/>
    <col min="2579" max="2579" width="12" style="2" customWidth="1"/>
    <col min="2580" max="2811" width="9.140625" style="2"/>
    <col min="2812" max="2812" width="5.42578125" style="2" customWidth="1"/>
    <col min="2813" max="2813" width="74.5703125" style="2" customWidth="1"/>
    <col min="2814" max="2814" width="8.42578125" style="2" customWidth="1"/>
    <col min="2815" max="2815" width="10.28515625" style="2" customWidth="1"/>
    <col min="2816" max="2816" width="14.42578125" style="2" customWidth="1"/>
    <col min="2817" max="2817" width="19.140625" style="2" customWidth="1"/>
    <col min="2818" max="2819" width="17.5703125" style="2" customWidth="1"/>
    <col min="2820" max="2820" width="17.42578125" style="2" customWidth="1"/>
    <col min="2821" max="2821" width="9.140625" style="2"/>
    <col min="2822" max="2822" width="11.5703125" style="2" bestFit="1" customWidth="1"/>
    <col min="2823" max="2823" width="14.85546875" style="2" customWidth="1"/>
    <col min="2824" max="2824" width="0" style="2" hidden="1" customWidth="1"/>
    <col min="2825" max="2828" width="9.140625" style="2"/>
    <col min="2829" max="2829" width="9.28515625" style="2" bestFit="1" customWidth="1"/>
    <col min="2830" max="2831" width="9.140625" style="2"/>
    <col min="2832" max="2832" width="13.140625" style="2" customWidth="1"/>
    <col min="2833" max="2833" width="13.85546875" style="2" customWidth="1"/>
    <col min="2834" max="2834" width="13.28515625" style="2" customWidth="1"/>
    <col min="2835" max="2835" width="12" style="2" customWidth="1"/>
    <col min="2836" max="3067" width="9.140625" style="2"/>
    <col min="3068" max="3068" width="5.42578125" style="2" customWidth="1"/>
    <col min="3069" max="3069" width="74.5703125" style="2" customWidth="1"/>
    <col min="3070" max="3070" width="8.42578125" style="2" customWidth="1"/>
    <col min="3071" max="3071" width="10.28515625" style="2" customWidth="1"/>
    <col min="3072" max="3072" width="14.42578125" style="2" customWidth="1"/>
    <col min="3073" max="3073" width="19.140625" style="2" customWidth="1"/>
    <col min="3074" max="3075" width="17.5703125" style="2" customWidth="1"/>
    <col min="3076" max="3076" width="17.42578125" style="2" customWidth="1"/>
    <col min="3077" max="3077" width="9.140625" style="2"/>
    <col min="3078" max="3078" width="11.5703125" style="2" bestFit="1" customWidth="1"/>
    <col min="3079" max="3079" width="14.85546875" style="2" customWidth="1"/>
    <col min="3080" max="3080" width="0" style="2" hidden="1" customWidth="1"/>
    <col min="3081" max="3084" width="9.140625" style="2"/>
    <col min="3085" max="3085" width="9.28515625" style="2" bestFit="1" customWidth="1"/>
    <col min="3086" max="3087" width="9.140625" style="2"/>
    <col min="3088" max="3088" width="13.140625" style="2" customWidth="1"/>
    <col min="3089" max="3089" width="13.85546875" style="2" customWidth="1"/>
    <col min="3090" max="3090" width="13.28515625" style="2" customWidth="1"/>
    <col min="3091" max="3091" width="12" style="2" customWidth="1"/>
    <col min="3092" max="3323" width="9.140625" style="2"/>
    <col min="3324" max="3324" width="5.42578125" style="2" customWidth="1"/>
    <col min="3325" max="3325" width="74.5703125" style="2" customWidth="1"/>
    <col min="3326" max="3326" width="8.42578125" style="2" customWidth="1"/>
    <col min="3327" max="3327" width="10.28515625" style="2" customWidth="1"/>
    <col min="3328" max="3328" width="14.42578125" style="2" customWidth="1"/>
    <col min="3329" max="3329" width="19.140625" style="2" customWidth="1"/>
    <col min="3330" max="3331" width="17.5703125" style="2" customWidth="1"/>
    <col min="3332" max="3332" width="17.42578125" style="2" customWidth="1"/>
    <col min="3333" max="3333" width="9.140625" style="2"/>
    <col min="3334" max="3334" width="11.5703125" style="2" bestFit="1" customWidth="1"/>
    <col min="3335" max="3335" width="14.85546875" style="2" customWidth="1"/>
    <col min="3336" max="3336" width="0" style="2" hidden="1" customWidth="1"/>
    <col min="3337" max="3340" width="9.140625" style="2"/>
    <col min="3341" max="3341" width="9.28515625" style="2" bestFit="1" customWidth="1"/>
    <col min="3342" max="3343" width="9.140625" style="2"/>
    <col min="3344" max="3344" width="13.140625" style="2" customWidth="1"/>
    <col min="3345" max="3345" width="13.85546875" style="2" customWidth="1"/>
    <col min="3346" max="3346" width="13.28515625" style="2" customWidth="1"/>
    <col min="3347" max="3347" width="12" style="2" customWidth="1"/>
    <col min="3348" max="3579" width="9.140625" style="2"/>
    <col min="3580" max="3580" width="5.42578125" style="2" customWidth="1"/>
    <col min="3581" max="3581" width="74.5703125" style="2" customWidth="1"/>
    <col min="3582" max="3582" width="8.42578125" style="2" customWidth="1"/>
    <col min="3583" max="3583" width="10.28515625" style="2" customWidth="1"/>
    <col min="3584" max="3584" width="14.42578125" style="2" customWidth="1"/>
    <col min="3585" max="3585" width="19.140625" style="2" customWidth="1"/>
    <col min="3586" max="3587" width="17.5703125" style="2" customWidth="1"/>
    <col min="3588" max="3588" width="17.42578125" style="2" customWidth="1"/>
    <col min="3589" max="3589" width="9.140625" style="2"/>
    <col min="3590" max="3590" width="11.5703125" style="2" bestFit="1" customWidth="1"/>
    <col min="3591" max="3591" width="14.85546875" style="2" customWidth="1"/>
    <col min="3592" max="3592" width="0" style="2" hidden="1" customWidth="1"/>
    <col min="3593" max="3596" width="9.140625" style="2"/>
    <col min="3597" max="3597" width="9.28515625" style="2" bestFit="1" customWidth="1"/>
    <col min="3598" max="3599" width="9.140625" style="2"/>
    <col min="3600" max="3600" width="13.140625" style="2" customWidth="1"/>
    <col min="3601" max="3601" width="13.85546875" style="2" customWidth="1"/>
    <col min="3602" max="3602" width="13.28515625" style="2" customWidth="1"/>
    <col min="3603" max="3603" width="12" style="2" customWidth="1"/>
    <col min="3604" max="3835" width="9.140625" style="2"/>
    <col min="3836" max="3836" width="5.42578125" style="2" customWidth="1"/>
    <col min="3837" max="3837" width="74.5703125" style="2" customWidth="1"/>
    <col min="3838" max="3838" width="8.42578125" style="2" customWidth="1"/>
    <col min="3839" max="3839" width="10.28515625" style="2" customWidth="1"/>
    <col min="3840" max="3840" width="14.42578125" style="2" customWidth="1"/>
    <col min="3841" max="3841" width="19.140625" style="2" customWidth="1"/>
    <col min="3842" max="3843" width="17.5703125" style="2" customWidth="1"/>
    <col min="3844" max="3844" width="17.42578125" style="2" customWidth="1"/>
    <col min="3845" max="3845" width="9.140625" style="2"/>
    <col min="3846" max="3846" width="11.5703125" style="2" bestFit="1" customWidth="1"/>
    <col min="3847" max="3847" width="14.85546875" style="2" customWidth="1"/>
    <col min="3848" max="3848" width="0" style="2" hidden="1" customWidth="1"/>
    <col min="3849" max="3852" width="9.140625" style="2"/>
    <col min="3853" max="3853" width="9.28515625" style="2" bestFit="1" customWidth="1"/>
    <col min="3854" max="3855" width="9.140625" style="2"/>
    <col min="3856" max="3856" width="13.140625" style="2" customWidth="1"/>
    <col min="3857" max="3857" width="13.85546875" style="2" customWidth="1"/>
    <col min="3858" max="3858" width="13.28515625" style="2" customWidth="1"/>
    <col min="3859" max="3859" width="12" style="2" customWidth="1"/>
    <col min="3860" max="4091" width="9.140625" style="2"/>
    <col min="4092" max="4092" width="5.42578125" style="2" customWidth="1"/>
    <col min="4093" max="4093" width="74.5703125" style="2" customWidth="1"/>
    <col min="4094" max="4094" width="8.42578125" style="2" customWidth="1"/>
    <col min="4095" max="4095" width="10.28515625" style="2" customWidth="1"/>
    <col min="4096" max="4096" width="14.42578125" style="2" customWidth="1"/>
    <col min="4097" max="4097" width="19.140625" style="2" customWidth="1"/>
    <col min="4098" max="4099" width="17.5703125" style="2" customWidth="1"/>
    <col min="4100" max="4100" width="17.42578125" style="2" customWidth="1"/>
    <col min="4101" max="4101" width="9.140625" style="2"/>
    <col min="4102" max="4102" width="11.5703125" style="2" bestFit="1" customWidth="1"/>
    <col min="4103" max="4103" width="14.85546875" style="2" customWidth="1"/>
    <col min="4104" max="4104" width="0" style="2" hidden="1" customWidth="1"/>
    <col min="4105" max="4108" width="9.140625" style="2"/>
    <col min="4109" max="4109" width="9.28515625" style="2" bestFit="1" customWidth="1"/>
    <col min="4110" max="4111" width="9.140625" style="2"/>
    <col min="4112" max="4112" width="13.140625" style="2" customWidth="1"/>
    <col min="4113" max="4113" width="13.85546875" style="2" customWidth="1"/>
    <col min="4114" max="4114" width="13.28515625" style="2" customWidth="1"/>
    <col min="4115" max="4115" width="12" style="2" customWidth="1"/>
    <col min="4116" max="4347" width="9.140625" style="2"/>
    <col min="4348" max="4348" width="5.42578125" style="2" customWidth="1"/>
    <col min="4349" max="4349" width="74.5703125" style="2" customWidth="1"/>
    <col min="4350" max="4350" width="8.42578125" style="2" customWidth="1"/>
    <col min="4351" max="4351" width="10.28515625" style="2" customWidth="1"/>
    <col min="4352" max="4352" width="14.42578125" style="2" customWidth="1"/>
    <col min="4353" max="4353" width="19.140625" style="2" customWidth="1"/>
    <col min="4354" max="4355" width="17.5703125" style="2" customWidth="1"/>
    <col min="4356" max="4356" width="17.42578125" style="2" customWidth="1"/>
    <col min="4357" max="4357" width="9.140625" style="2"/>
    <col min="4358" max="4358" width="11.5703125" style="2" bestFit="1" customWidth="1"/>
    <col min="4359" max="4359" width="14.85546875" style="2" customWidth="1"/>
    <col min="4360" max="4360" width="0" style="2" hidden="1" customWidth="1"/>
    <col min="4361" max="4364" width="9.140625" style="2"/>
    <col min="4365" max="4365" width="9.28515625" style="2" bestFit="1" customWidth="1"/>
    <col min="4366" max="4367" width="9.140625" style="2"/>
    <col min="4368" max="4368" width="13.140625" style="2" customWidth="1"/>
    <col min="4369" max="4369" width="13.85546875" style="2" customWidth="1"/>
    <col min="4370" max="4370" width="13.28515625" style="2" customWidth="1"/>
    <col min="4371" max="4371" width="12" style="2" customWidth="1"/>
    <col min="4372" max="4603" width="9.140625" style="2"/>
    <col min="4604" max="4604" width="5.42578125" style="2" customWidth="1"/>
    <col min="4605" max="4605" width="74.5703125" style="2" customWidth="1"/>
    <col min="4606" max="4606" width="8.42578125" style="2" customWidth="1"/>
    <col min="4607" max="4607" width="10.28515625" style="2" customWidth="1"/>
    <col min="4608" max="4608" width="14.42578125" style="2" customWidth="1"/>
    <col min="4609" max="4609" width="19.140625" style="2" customWidth="1"/>
    <col min="4610" max="4611" width="17.5703125" style="2" customWidth="1"/>
    <col min="4612" max="4612" width="17.42578125" style="2" customWidth="1"/>
    <col min="4613" max="4613" width="9.140625" style="2"/>
    <col min="4614" max="4614" width="11.5703125" style="2" bestFit="1" customWidth="1"/>
    <col min="4615" max="4615" width="14.85546875" style="2" customWidth="1"/>
    <col min="4616" max="4616" width="0" style="2" hidden="1" customWidth="1"/>
    <col min="4617" max="4620" width="9.140625" style="2"/>
    <col min="4621" max="4621" width="9.28515625" style="2" bestFit="1" customWidth="1"/>
    <col min="4622" max="4623" width="9.140625" style="2"/>
    <col min="4624" max="4624" width="13.140625" style="2" customWidth="1"/>
    <col min="4625" max="4625" width="13.85546875" style="2" customWidth="1"/>
    <col min="4626" max="4626" width="13.28515625" style="2" customWidth="1"/>
    <col min="4627" max="4627" width="12" style="2" customWidth="1"/>
    <col min="4628" max="4859" width="9.140625" style="2"/>
    <col min="4860" max="4860" width="5.42578125" style="2" customWidth="1"/>
    <col min="4861" max="4861" width="74.5703125" style="2" customWidth="1"/>
    <col min="4862" max="4862" width="8.42578125" style="2" customWidth="1"/>
    <col min="4863" max="4863" width="10.28515625" style="2" customWidth="1"/>
    <col min="4864" max="4864" width="14.42578125" style="2" customWidth="1"/>
    <col min="4865" max="4865" width="19.140625" style="2" customWidth="1"/>
    <col min="4866" max="4867" width="17.5703125" style="2" customWidth="1"/>
    <col min="4868" max="4868" width="17.42578125" style="2" customWidth="1"/>
    <col min="4869" max="4869" width="9.140625" style="2"/>
    <col min="4870" max="4870" width="11.5703125" style="2" bestFit="1" customWidth="1"/>
    <col min="4871" max="4871" width="14.85546875" style="2" customWidth="1"/>
    <col min="4872" max="4872" width="0" style="2" hidden="1" customWidth="1"/>
    <col min="4873" max="4876" width="9.140625" style="2"/>
    <col min="4877" max="4877" width="9.28515625" style="2" bestFit="1" customWidth="1"/>
    <col min="4878" max="4879" width="9.140625" style="2"/>
    <col min="4880" max="4880" width="13.140625" style="2" customWidth="1"/>
    <col min="4881" max="4881" width="13.85546875" style="2" customWidth="1"/>
    <col min="4882" max="4882" width="13.28515625" style="2" customWidth="1"/>
    <col min="4883" max="4883" width="12" style="2" customWidth="1"/>
    <col min="4884" max="5115" width="9.140625" style="2"/>
    <col min="5116" max="5116" width="5.42578125" style="2" customWidth="1"/>
    <col min="5117" max="5117" width="74.5703125" style="2" customWidth="1"/>
    <col min="5118" max="5118" width="8.42578125" style="2" customWidth="1"/>
    <col min="5119" max="5119" width="10.28515625" style="2" customWidth="1"/>
    <col min="5120" max="5120" width="14.42578125" style="2" customWidth="1"/>
    <col min="5121" max="5121" width="19.140625" style="2" customWidth="1"/>
    <col min="5122" max="5123" width="17.5703125" style="2" customWidth="1"/>
    <col min="5124" max="5124" width="17.42578125" style="2" customWidth="1"/>
    <col min="5125" max="5125" width="9.140625" style="2"/>
    <col min="5126" max="5126" width="11.5703125" style="2" bestFit="1" customWidth="1"/>
    <col min="5127" max="5127" width="14.85546875" style="2" customWidth="1"/>
    <col min="5128" max="5128" width="0" style="2" hidden="1" customWidth="1"/>
    <col min="5129" max="5132" width="9.140625" style="2"/>
    <col min="5133" max="5133" width="9.28515625" style="2" bestFit="1" customWidth="1"/>
    <col min="5134" max="5135" width="9.140625" style="2"/>
    <col min="5136" max="5136" width="13.140625" style="2" customWidth="1"/>
    <col min="5137" max="5137" width="13.85546875" style="2" customWidth="1"/>
    <col min="5138" max="5138" width="13.28515625" style="2" customWidth="1"/>
    <col min="5139" max="5139" width="12" style="2" customWidth="1"/>
    <col min="5140" max="5371" width="9.140625" style="2"/>
    <col min="5372" max="5372" width="5.42578125" style="2" customWidth="1"/>
    <col min="5373" max="5373" width="74.5703125" style="2" customWidth="1"/>
    <col min="5374" max="5374" width="8.42578125" style="2" customWidth="1"/>
    <col min="5375" max="5375" width="10.28515625" style="2" customWidth="1"/>
    <col min="5376" max="5376" width="14.42578125" style="2" customWidth="1"/>
    <col min="5377" max="5377" width="19.140625" style="2" customWidth="1"/>
    <col min="5378" max="5379" width="17.5703125" style="2" customWidth="1"/>
    <col min="5380" max="5380" width="17.42578125" style="2" customWidth="1"/>
    <col min="5381" max="5381" width="9.140625" style="2"/>
    <col min="5382" max="5382" width="11.5703125" style="2" bestFit="1" customWidth="1"/>
    <col min="5383" max="5383" width="14.85546875" style="2" customWidth="1"/>
    <col min="5384" max="5384" width="0" style="2" hidden="1" customWidth="1"/>
    <col min="5385" max="5388" width="9.140625" style="2"/>
    <col min="5389" max="5389" width="9.28515625" style="2" bestFit="1" customWidth="1"/>
    <col min="5390" max="5391" width="9.140625" style="2"/>
    <col min="5392" max="5392" width="13.140625" style="2" customWidth="1"/>
    <col min="5393" max="5393" width="13.85546875" style="2" customWidth="1"/>
    <col min="5394" max="5394" width="13.28515625" style="2" customWidth="1"/>
    <col min="5395" max="5395" width="12" style="2" customWidth="1"/>
    <col min="5396" max="5627" width="9.140625" style="2"/>
    <col min="5628" max="5628" width="5.42578125" style="2" customWidth="1"/>
    <col min="5629" max="5629" width="74.5703125" style="2" customWidth="1"/>
    <col min="5630" max="5630" width="8.42578125" style="2" customWidth="1"/>
    <col min="5631" max="5631" width="10.28515625" style="2" customWidth="1"/>
    <col min="5632" max="5632" width="14.42578125" style="2" customWidth="1"/>
    <col min="5633" max="5633" width="19.140625" style="2" customWidth="1"/>
    <col min="5634" max="5635" width="17.5703125" style="2" customWidth="1"/>
    <col min="5636" max="5636" width="17.42578125" style="2" customWidth="1"/>
    <col min="5637" max="5637" width="9.140625" style="2"/>
    <col min="5638" max="5638" width="11.5703125" style="2" bestFit="1" customWidth="1"/>
    <col min="5639" max="5639" width="14.85546875" style="2" customWidth="1"/>
    <col min="5640" max="5640" width="0" style="2" hidden="1" customWidth="1"/>
    <col min="5641" max="5644" width="9.140625" style="2"/>
    <col min="5645" max="5645" width="9.28515625" style="2" bestFit="1" customWidth="1"/>
    <col min="5646" max="5647" width="9.140625" style="2"/>
    <col min="5648" max="5648" width="13.140625" style="2" customWidth="1"/>
    <col min="5649" max="5649" width="13.85546875" style="2" customWidth="1"/>
    <col min="5650" max="5650" width="13.28515625" style="2" customWidth="1"/>
    <col min="5651" max="5651" width="12" style="2" customWidth="1"/>
    <col min="5652" max="5883" width="9.140625" style="2"/>
    <col min="5884" max="5884" width="5.42578125" style="2" customWidth="1"/>
    <col min="5885" max="5885" width="74.5703125" style="2" customWidth="1"/>
    <col min="5886" max="5886" width="8.42578125" style="2" customWidth="1"/>
    <col min="5887" max="5887" width="10.28515625" style="2" customWidth="1"/>
    <col min="5888" max="5888" width="14.42578125" style="2" customWidth="1"/>
    <col min="5889" max="5889" width="19.140625" style="2" customWidth="1"/>
    <col min="5890" max="5891" width="17.5703125" style="2" customWidth="1"/>
    <col min="5892" max="5892" width="17.42578125" style="2" customWidth="1"/>
    <col min="5893" max="5893" width="9.140625" style="2"/>
    <col min="5894" max="5894" width="11.5703125" style="2" bestFit="1" customWidth="1"/>
    <col min="5895" max="5895" width="14.85546875" style="2" customWidth="1"/>
    <col min="5896" max="5896" width="0" style="2" hidden="1" customWidth="1"/>
    <col min="5897" max="5900" width="9.140625" style="2"/>
    <col min="5901" max="5901" width="9.28515625" style="2" bestFit="1" customWidth="1"/>
    <col min="5902" max="5903" width="9.140625" style="2"/>
    <col min="5904" max="5904" width="13.140625" style="2" customWidth="1"/>
    <col min="5905" max="5905" width="13.85546875" style="2" customWidth="1"/>
    <col min="5906" max="5906" width="13.28515625" style="2" customWidth="1"/>
    <col min="5907" max="5907" width="12" style="2" customWidth="1"/>
    <col min="5908" max="6139" width="9.140625" style="2"/>
    <col min="6140" max="6140" width="5.42578125" style="2" customWidth="1"/>
    <col min="6141" max="6141" width="74.5703125" style="2" customWidth="1"/>
    <col min="6142" max="6142" width="8.42578125" style="2" customWidth="1"/>
    <col min="6143" max="6143" width="10.28515625" style="2" customWidth="1"/>
    <col min="6144" max="6144" width="14.42578125" style="2" customWidth="1"/>
    <col min="6145" max="6145" width="19.140625" style="2" customWidth="1"/>
    <col min="6146" max="6147" width="17.5703125" style="2" customWidth="1"/>
    <col min="6148" max="6148" width="17.42578125" style="2" customWidth="1"/>
    <col min="6149" max="6149" width="9.140625" style="2"/>
    <col min="6150" max="6150" width="11.5703125" style="2" bestFit="1" customWidth="1"/>
    <col min="6151" max="6151" width="14.85546875" style="2" customWidth="1"/>
    <col min="6152" max="6152" width="0" style="2" hidden="1" customWidth="1"/>
    <col min="6153" max="6156" width="9.140625" style="2"/>
    <col min="6157" max="6157" width="9.28515625" style="2" bestFit="1" customWidth="1"/>
    <col min="6158" max="6159" width="9.140625" style="2"/>
    <col min="6160" max="6160" width="13.140625" style="2" customWidth="1"/>
    <col min="6161" max="6161" width="13.85546875" style="2" customWidth="1"/>
    <col min="6162" max="6162" width="13.28515625" style="2" customWidth="1"/>
    <col min="6163" max="6163" width="12" style="2" customWidth="1"/>
    <col min="6164" max="6395" width="9.140625" style="2"/>
    <col min="6396" max="6396" width="5.42578125" style="2" customWidth="1"/>
    <col min="6397" max="6397" width="74.5703125" style="2" customWidth="1"/>
    <col min="6398" max="6398" width="8.42578125" style="2" customWidth="1"/>
    <col min="6399" max="6399" width="10.28515625" style="2" customWidth="1"/>
    <col min="6400" max="6400" width="14.42578125" style="2" customWidth="1"/>
    <col min="6401" max="6401" width="19.140625" style="2" customWidth="1"/>
    <col min="6402" max="6403" width="17.5703125" style="2" customWidth="1"/>
    <col min="6404" max="6404" width="17.42578125" style="2" customWidth="1"/>
    <col min="6405" max="6405" width="9.140625" style="2"/>
    <col min="6406" max="6406" width="11.5703125" style="2" bestFit="1" customWidth="1"/>
    <col min="6407" max="6407" width="14.85546875" style="2" customWidth="1"/>
    <col min="6408" max="6408" width="0" style="2" hidden="1" customWidth="1"/>
    <col min="6409" max="6412" width="9.140625" style="2"/>
    <col min="6413" max="6413" width="9.28515625" style="2" bestFit="1" customWidth="1"/>
    <col min="6414" max="6415" width="9.140625" style="2"/>
    <col min="6416" max="6416" width="13.140625" style="2" customWidth="1"/>
    <col min="6417" max="6417" width="13.85546875" style="2" customWidth="1"/>
    <col min="6418" max="6418" width="13.28515625" style="2" customWidth="1"/>
    <col min="6419" max="6419" width="12" style="2" customWidth="1"/>
    <col min="6420" max="6651" width="9.140625" style="2"/>
    <col min="6652" max="6652" width="5.42578125" style="2" customWidth="1"/>
    <col min="6653" max="6653" width="74.5703125" style="2" customWidth="1"/>
    <col min="6654" max="6654" width="8.42578125" style="2" customWidth="1"/>
    <col min="6655" max="6655" width="10.28515625" style="2" customWidth="1"/>
    <col min="6656" max="6656" width="14.42578125" style="2" customWidth="1"/>
    <col min="6657" max="6657" width="19.140625" style="2" customWidth="1"/>
    <col min="6658" max="6659" width="17.5703125" style="2" customWidth="1"/>
    <col min="6660" max="6660" width="17.42578125" style="2" customWidth="1"/>
    <col min="6661" max="6661" width="9.140625" style="2"/>
    <col min="6662" max="6662" width="11.5703125" style="2" bestFit="1" customWidth="1"/>
    <col min="6663" max="6663" width="14.85546875" style="2" customWidth="1"/>
    <col min="6664" max="6664" width="0" style="2" hidden="1" customWidth="1"/>
    <col min="6665" max="6668" width="9.140625" style="2"/>
    <col min="6669" max="6669" width="9.28515625" style="2" bestFit="1" customWidth="1"/>
    <col min="6670" max="6671" width="9.140625" style="2"/>
    <col min="6672" max="6672" width="13.140625" style="2" customWidth="1"/>
    <col min="6673" max="6673" width="13.85546875" style="2" customWidth="1"/>
    <col min="6674" max="6674" width="13.28515625" style="2" customWidth="1"/>
    <col min="6675" max="6675" width="12" style="2" customWidth="1"/>
    <col min="6676" max="6907" width="9.140625" style="2"/>
    <col min="6908" max="6908" width="5.42578125" style="2" customWidth="1"/>
    <col min="6909" max="6909" width="74.5703125" style="2" customWidth="1"/>
    <col min="6910" max="6910" width="8.42578125" style="2" customWidth="1"/>
    <col min="6911" max="6911" width="10.28515625" style="2" customWidth="1"/>
    <col min="6912" max="6912" width="14.42578125" style="2" customWidth="1"/>
    <col min="6913" max="6913" width="19.140625" style="2" customWidth="1"/>
    <col min="6914" max="6915" width="17.5703125" style="2" customWidth="1"/>
    <col min="6916" max="6916" width="17.42578125" style="2" customWidth="1"/>
    <col min="6917" max="6917" width="9.140625" style="2"/>
    <col min="6918" max="6918" width="11.5703125" style="2" bestFit="1" customWidth="1"/>
    <col min="6919" max="6919" width="14.85546875" style="2" customWidth="1"/>
    <col min="6920" max="6920" width="0" style="2" hidden="1" customWidth="1"/>
    <col min="6921" max="6924" width="9.140625" style="2"/>
    <col min="6925" max="6925" width="9.28515625" style="2" bestFit="1" customWidth="1"/>
    <col min="6926" max="6927" width="9.140625" style="2"/>
    <col min="6928" max="6928" width="13.140625" style="2" customWidth="1"/>
    <col min="6929" max="6929" width="13.85546875" style="2" customWidth="1"/>
    <col min="6930" max="6930" width="13.28515625" style="2" customWidth="1"/>
    <col min="6931" max="6931" width="12" style="2" customWidth="1"/>
    <col min="6932" max="7163" width="9.140625" style="2"/>
    <col min="7164" max="7164" width="5.42578125" style="2" customWidth="1"/>
    <col min="7165" max="7165" width="74.5703125" style="2" customWidth="1"/>
    <col min="7166" max="7166" width="8.42578125" style="2" customWidth="1"/>
    <col min="7167" max="7167" width="10.28515625" style="2" customWidth="1"/>
    <col min="7168" max="7168" width="14.42578125" style="2" customWidth="1"/>
    <col min="7169" max="7169" width="19.140625" style="2" customWidth="1"/>
    <col min="7170" max="7171" width="17.5703125" style="2" customWidth="1"/>
    <col min="7172" max="7172" width="17.42578125" style="2" customWidth="1"/>
    <col min="7173" max="7173" width="9.140625" style="2"/>
    <col min="7174" max="7174" width="11.5703125" style="2" bestFit="1" customWidth="1"/>
    <col min="7175" max="7175" width="14.85546875" style="2" customWidth="1"/>
    <col min="7176" max="7176" width="0" style="2" hidden="1" customWidth="1"/>
    <col min="7177" max="7180" width="9.140625" style="2"/>
    <col min="7181" max="7181" width="9.28515625" style="2" bestFit="1" customWidth="1"/>
    <col min="7182" max="7183" width="9.140625" style="2"/>
    <col min="7184" max="7184" width="13.140625" style="2" customWidth="1"/>
    <col min="7185" max="7185" width="13.85546875" style="2" customWidth="1"/>
    <col min="7186" max="7186" width="13.28515625" style="2" customWidth="1"/>
    <col min="7187" max="7187" width="12" style="2" customWidth="1"/>
    <col min="7188" max="7419" width="9.140625" style="2"/>
    <col min="7420" max="7420" width="5.42578125" style="2" customWidth="1"/>
    <col min="7421" max="7421" width="74.5703125" style="2" customWidth="1"/>
    <col min="7422" max="7422" width="8.42578125" style="2" customWidth="1"/>
    <col min="7423" max="7423" width="10.28515625" style="2" customWidth="1"/>
    <col min="7424" max="7424" width="14.42578125" style="2" customWidth="1"/>
    <col min="7425" max="7425" width="19.140625" style="2" customWidth="1"/>
    <col min="7426" max="7427" width="17.5703125" style="2" customWidth="1"/>
    <col min="7428" max="7428" width="17.42578125" style="2" customWidth="1"/>
    <col min="7429" max="7429" width="9.140625" style="2"/>
    <col min="7430" max="7430" width="11.5703125" style="2" bestFit="1" customWidth="1"/>
    <col min="7431" max="7431" width="14.85546875" style="2" customWidth="1"/>
    <col min="7432" max="7432" width="0" style="2" hidden="1" customWidth="1"/>
    <col min="7433" max="7436" width="9.140625" style="2"/>
    <col min="7437" max="7437" width="9.28515625" style="2" bestFit="1" customWidth="1"/>
    <col min="7438" max="7439" width="9.140625" style="2"/>
    <col min="7440" max="7440" width="13.140625" style="2" customWidth="1"/>
    <col min="7441" max="7441" width="13.85546875" style="2" customWidth="1"/>
    <col min="7442" max="7442" width="13.28515625" style="2" customWidth="1"/>
    <col min="7443" max="7443" width="12" style="2" customWidth="1"/>
    <col min="7444" max="7675" width="9.140625" style="2"/>
    <col min="7676" max="7676" width="5.42578125" style="2" customWidth="1"/>
    <col min="7677" max="7677" width="74.5703125" style="2" customWidth="1"/>
    <col min="7678" max="7678" width="8.42578125" style="2" customWidth="1"/>
    <col min="7679" max="7679" width="10.28515625" style="2" customWidth="1"/>
    <col min="7680" max="7680" width="14.42578125" style="2" customWidth="1"/>
    <col min="7681" max="7681" width="19.140625" style="2" customWidth="1"/>
    <col min="7682" max="7683" width="17.5703125" style="2" customWidth="1"/>
    <col min="7684" max="7684" width="17.42578125" style="2" customWidth="1"/>
    <col min="7685" max="7685" width="9.140625" style="2"/>
    <col min="7686" max="7686" width="11.5703125" style="2" bestFit="1" customWidth="1"/>
    <col min="7687" max="7687" width="14.85546875" style="2" customWidth="1"/>
    <col min="7688" max="7688" width="0" style="2" hidden="1" customWidth="1"/>
    <col min="7689" max="7692" width="9.140625" style="2"/>
    <col min="7693" max="7693" width="9.28515625" style="2" bestFit="1" customWidth="1"/>
    <col min="7694" max="7695" width="9.140625" style="2"/>
    <col min="7696" max="7696" width="13.140625" style="2" customWidth="1"/>
    <col min="7697" max="7697" width="13.85546875" style="2" customWidth="1"/>
    <col min="7698" max="7698" width="13.28515625" style="2" customWidth="1"/>
    <col min="7699" max="7699" width="12" style="2" customWidth="1"/>
    <col min="7700" max="7931" width="9.140625" style="2"/>
    <col min="7932" max="7932" width="5.42578125" style="2" customWidth="1"/>
    <col min="7933" max="7933" width="74.5703125" style="2" customWidth="1"/>
    <col min="7934" max="7934" width="8.42578125" style="2" customWidth="1"/>
    <col min="7935" max="7935" width="10.28515625" style="2" customWidth="1"/>
    <col min="7936" max="7936" width="14.42578125" style="2" customWidth="1"/>
    <col min="7937" max="7937" width="19.140625" style="2" customWidth="1"/>
    <col min="7938" max="7939" width="17.5703125" style="2" customWidth="1"/>
    <col min="7940" max="7940" width="17.42578125" style="2" customWidth="1"/>
    <col min="7941" max="7941" width="9.140625" style="2"/>
    <col min="7942" max="7942" width="11.5703125" style="2" bestFit="1" customWidth="1"/>
    <col min="7943" max="7943" width="14.85546875" style="2" customWidth="1"/>
    <col min="7944" max="7944" width="0" style="2" hidden="1" customWidth="1"/>
    <col min="7945" max="7948" width="9.140625" style="2"/>
    <col min="7949" max="7949" width="9.28515625" style="2" bestFit="1" customWidth="1"/>
    <col min="7950" max="7951" width="9.140625" style="2"/>
    <col min="7952" max="7952" width="13.140625" style="2" customWidth="1"/>
    <col min="7953" max="7953" width="13.85546875" style="2" customWidth="1"/>
    <col min="7954" max="7954" width="13.28515625" style="2" customWidth="1"/>
    <col min="7955" max="7955" width="12" style="2" customWidth="1"/>
    <col min="7956" max="8187" width="9.140625" style="2"/>
    <col min="8188" max="8188" width="5.42578125" style="2" customWidth="1"/>
    <col min="8189" max="8189" width="74.5703125" style="2" customWidth="1"/>
    <col min="8190" max="8190" width="8.42578125" style="2" customWidth="1"/>
    <col min="8191" max="8191" width="10.28515625" style="2" customWidth="1"/>
    <col min="8192" max="8192" width="14.42578125" style="2" customWidth="1"/>
    <col min="8193" max="8193" width="19.140625" style="2" customWidth="1"/>
    <col min="8194" max="8195" width="17.5703125" style="2" customWidth="1"/>
    <col min="8196" max="8196" width="17.42578125" style="2" customWidth="1"/>
    <col min="8197" max="8197" width="9.140625" style="2"/>
    <col min="8198" max="8198" width="11.5703125" style="2" bestFit="1" customWidth="1"/>
    <col min="8199" max="8199" width="14.85546875" style="2" customWidth="1"/>
    <col min="8200" max="8200" width="0" style="2" hidden="1" customWidth="1"/>
    <col min="8201" max="8204" width="9.140625" style="2"/>
    <col min="8205" max="8205" width="9.28515625" style="2" bestFit="1" customWidth="1"/>
    <col min="8206" max="8207" width="9.140625" style="2"/>
    <col min="8208" max="8208" width="13.140625" style="2" customWidth="1"/>
    <col min="8209" max="8209" width="13.85546875" style="2" customWidth="1"/>
    <col min="8210" max="8210" width="13.28515625" style="2" customWidth="1"/>
    <col min="8211" max="8211" width="12" style="2" customWidth="1"/>
    <col min="8212" max="8443" width="9.140625" style="2"/>
    <col min="8444" max="8444" width="5.42578125" style="2" customWidth="1"/>
    <col min="8445" max="8445" width="74.5703125" style="2" customWidth="1"/>
    <col min="8446" max="8446" width="8.42578125" style="2" customWidth="1"/>
    <col min="8447" max="8447" width="10.28515625" style="2" customWidth="1"/>
    <col min="8448" max="8448" width="14.42578125" style="2" customWidth="1"/>
    <col min="8449" max="8449" width="19.140625" style="2" customWidth="1"/>
    <col min="8450" max="8451" width="17.5703125" style="2" customWidth="1"/>
    <col min="8452" max="8452" width="17.42578125" style="2" customWidth="1"/>
    <col min="8453" max="8453" width="9.140625" style="2"/>
    <col min="8454" max="8454" width="11.5703125" style="2" bestFit="1" customWidth="1"/>
    <col min="8455" max="8455" width="14.85546875" style="2" customWidth="1"/>
    <col min="8456" max="8456" width="0" style="2" hidden="1" customWidth="1"/>
    <col min="8457" max="8460" width="9.140625" style="2"/>
    <col min="8461" max="8461" width="9.28515625" style="2" bestFit="1" customWidth="1"/>
    <col min="8462" max="8463" width="9.140625" style="2"/>
    <col min="8464" max="8464" width="13.140625" style="2" customWidth="1"/>
    <col min="8465" max="8465" width="13.85546875" style="2" customWidth="1"/>
    <col min="8466" max="8466" width="13.28515625" style="2" customWidth="1"/>
    <col min="8467" max="8467" width="12" style="2" customWidth="1"/>
    <col min="8468" max="8699" width="9.140625" style="2"/>
    <col min="8700" max="8700" width="5.42578125" style="2" customWidth="1"/>
    <col min="8701" max="8701" width="74.5703125" style="2" customWidth="1"/>
    <col min="8702" max="8702" width="8.42578125" style="2" customWidth="1"/>
    <col min="8703" max="8703" width="10.28515625" style="2" customWidth="1"/>
    <col min="8704" max="8704" width="14.42578125" style="2" customWidth="1"/>
    <col min="8705" max="8705" width="19.140625" style="2" customWidth="1"/>
    <col min="8706" max="8707" width="17.5703125" style="2" customWidth="1"/>
    <col min="8708" max="8708" width="17.42578125" style="2" customWidth="1"/>
    <col min="8709" max="8709" width="9.140625" style="2"/>
    <col min="8710" max="8710" width="11.5703125" style="2" bestFit="1" customWidth="1"/>
    <col min="8711" max="8711" width="14.85546875" style="2" customWidth="1"/>
    <col min="8712" max="8712" width="0" style="2" hidden="1" customWidth="1"/>
    <col min="8713" max="8716" width="9.140625" style="2"/>
    <col min="8717" max="8717" width="9.28515625" style="2" bestFit="1" customWidth="1"/>
    <col min="8718" max="8719" width="9.140625" style="2"/>
    <col min="8720" max="8720" width="13.140625" style="2" customWidth="1"/>
    <col min="8721" max="8721" width="13.85546875" style="2" customWidth="1"/>
    <col min="8722" max="8722" width="13.28515625" style="2" customWidth="1"/>
    <col min="8723" max="8723" width="12" style="2" customWidth="1"/>
    <col min="8724" max="8955" width="9.140625" style="2"/>
    <col min="8956" max="8956" width="5.42578125" style="2" customWidth="1"/>
    <col min="8957" max="8957" width="74.5703125" style="2" customWidth="1"/>
    <col min="8958" max="8958" width="8.42578125" style="2" customWidth="1"/>
    <col min="8959" max="8959" width="10.28515625" style="2" customWidth="1"/>
    <col min="8960" max="8960" width="14.42578125" style="2" customWidth="1"/>
    <col min="8961" max="8961" width="19.140625" style="2" customWidth="1"/>
    <col min="8962" max="8963" width="17.5703125" style="2" customWidth="1"/>
    <col min="8964" max="8964" width="17.42578125" style="2" customWidth="1"/>
    <col min="8965" max="8965" width="9.140625" style="2"/>
    <col min="8966" max="8966" width="11.5703125" style="2" bestFit="1" customWidth="1"/>
    <col min="8967" max="8967" width="14.85546875" style="2" customWidth="1"/>
    <col min="8968" max="8968" width="0" style="2" hidden="1" customWidth="1"/>
    <col min="8969" max="8972" width="9.140625" style="2"/>
    <col min="8973" max="8973" width="9.28515625" style="2" bestFit="1" customWidth="1"/>
    <col min="8974" max="8975" width="9.140625" style="2"/>
    <col min="8976" max="8976" width="13.140625" style="2" customWidth="1"/>
    <col min="8977" max="8977" width="13.85546875" style="2" customWidth="1"/>
    <col min="8978" max="8978" width="13.28515625" style="2" customWidth="1"/>
    <col min="8979" max="8979" width="12" style="2" customWidth="1"/>
    <col min="8980" max="9211" width="9.140625" style="2"/>
    <col min="9212" max="9212" width="5.42578125" style="2" customWidth="1"/>
    <col min="9213" max="9213" width="74.5703125" style="2" customWidth="1"/>
    <col min="9214" max="9214" width="8.42578125" style="2" customWidth="1"/>
    <col min="9215" max="9215" width="10.28515625" style="2" customWidth="1"/>
    <col min="9216" max="9216" width="14.42578125" style="2" customWidth="1"/>
    <col min="9217" max="9217" width="19.140625" style="2" customWidth="1"/>
    <col min="9218" max="9219" width="17.5703125" style="2" customWidth="1"/>
    <col min="9220" max="9220" width="17.42578125" style="2" customWidth="1"/>
    <col min="9221" max="9221" width="9.140625" style="2"/>
    <col min="9222" max="9222" width="11.5703125" style="2" bestFit="1" customWidth="1"/>
    <col min="9223" max="9223" width="14.85546875" style="2" customWidth="1"/>
    <col min="9224" max="9224" width="0" style="2" hidden="1" customWidth="1"/>
    <col min="9225" max="9228" width="9.140625" style="2"/>
    <col min="9229" max="9229" width="9.28515625" style="2" bestFit="1" customWidth="1"/>
    <col min="9230" max="9231" width="9.140625" style="2"/>
    <col min="9232" max="9232" width="13.140625" style="2" customWidth="1"/>
    <col min="9233" max="9233" width="13.85546875" style="2" customWidth="1"/>
    <col min="9234" max="9234" width="13.28515625" style="2" customWidth="1"/>
    <col min="9235" max="9235" width="12" style="2" customWidth="1"/>
    <col min="9236" max="9467" width="9.140625" style="2"/>
    <col min="9468" max="9468" width="5.42578125" style="2" customWidth="1"/>
    <col min="9469" max="9469" width="74.5703125" style="2" customWidth="1"/>
    <col min="9470" max="9470" width="8.42578125" style="2" customWidth="1"/>
    <col min="9471" max="9471" width="10.28515625" style="2" customWidth="1"/>
    <col min="9472" max="9472" width="14.42578125" style="2" customWidth="1"/>
    <col min="9473" max="9473" width="19.140625" style="2" customWidth="1"/>
    <col min="9474" max="9475" width="17.5703125" style="2" customWidth="1"/>
    <col min="9476" max="9476" width="17.42578125" style="2" customWidth="1"/>
    <col min="9477" max="9477" width="9.140625" style="2"/>
    <col min="9478" max="9478" width="11.5703125" style="2" bestFit="1" customWidth="1"/>
    <col min="9479" max="9479" width="14.85546875" style="2" customWidth="1"/>
    <col min="9480" max="9480" width="0" style="2" hidden="1" customWidth="1"/>
    <col min="9481" max="9484" width="9.140625" style="2"/>
    <col min="9485" max="9485" width="9.28515625" style="2" bestFit="1" customWidth="1"/>
    <col min="9486" max="9487" width="9.140625" style="2"/>
    <col min="9488" max="9488" width="13.140625" style="2" customWidth="1"/>
    <col min="9489" max="9489" width="13.85546875" style="2" customWidth="1"/>
    <col min="9490" max="9490" width="13.28515625" style="2" customWidth="1"/>
    <col min="9491" max="9491" width="12" style="2" customWidth="1"/>
    <col min="9492" max="9723" width="9.140625" style="2"/>
    <col min="9724" max="9724" width="5.42578125" style="2" customWidth="1"/>
    <col min="9725" max="9725" width="74.5703125" style="2" customWidth="1"/>
    <col min="9726" max="9726" width="8.42578125" style="2" customWidth="1"/>
    <col min="9727" max="9727" width="10.28515625" style="2" customWidth="1"/>
    <col min="9728" max="9728" width="14.42578125" style="2" customWidth="1"/>
    <col min="9729" max="9729" width="19.140625" style="2" customWidth="1"/>
    <col min="9730" max="9731" width="17.5703125" style="2" customWidth="1"/>
    <col min="9732" max="9732" width="17.42578125" style="2" customWidth="1"/>
    <col min="9733" max="9733" width="9.140625" style="2"/>
    <col min="9734" max="9734" width="11.5703125" style="2" bestFit="1" customWidth="1"/>
    <col min="9735" max="9735" width="14.85546875" style="2" customWidth="1"/>
    <col min="9736" max="9736" width="0" style="2" hidden="1" customWidth="1"/>
    <col min="9737" max="9740" width="9.140625" style="2"/>
    <col min="9741" max="9741" width="9.28515625" style="2" bestFit="1" customWidth="1"/>
    <col min="9742" max="9743" width="9.140625" style="2"/>
    <col min="9744" max="9744" width="13.140625" style="2" customWidth="1"/>
    <col min="9745" max="9745" width="13.85546875" style="2" customWidth="1"/>
    <col min="9746" max="9746" width="13.28515625" style="2" customWidth="1"/>
    <col min="9747" max="9747" width="12" style="2" customWidth="1"/>
    <col min="9748" max="9979" width="9.140625" style="2"/>
    <col min="9980" max="9980" width="5.42578125" style="2" customWidth="1"/>
    <col min="9981" max="9981" width="74.5703125" style="2" customWidth="1"/>
    <col min="9982" max="9982" width="8.42578125" style="2" customWidth="1"/>
    <col min="9983" max="9983" width="10.28515625" style="2" customWidth="1"/>
    <col min="9984" max="9984" width="14.42578125" style="2" customWidth="1"/>
    <col min="9985" max="9985" width="19.140625" style="2" customWidth="1"/>
    <col min="9986" max="9987" width="17.5703125" style="2" customWidth="1"/>
    <col min="9988" max="9988" width="17.42578125" style="2" customWidth="1"/>
    <col min="9989" max="9989" width="9.140625" style="2"/>
    <col min="9990" max="9990" width="11.5703125" style="2" bestFit="1" customWidth="1"/>
    <col min="9991" max="9991" width="14.85546875" style="2" customWidth="1"/>
    <col min="9992" max="9992" width="0" style="2" hidden="1" customWidth="1"/>
    <col min="9993" max="9996" width="9.140625" style="2"/>
    <col min="9997" max="9997" width="9.28515625" style="2" bestFit="1" customWidth="1"/>
    <col min="9998" max="9999" width="9.140625" style="2"/>
    <col min="10000" max="10000" width="13.140625" style="2" customWidth="1"/>
    <col min="10001" max="10001" width="13.85546875" style="2" customWidth="1"/>
    <col min="10002" max="10002" width="13.28515625" style="2" customWidth="1"/>
    <col min="10003" max="10003" width="12" style="2" customWidth="1"/>
    <col min="10004" max="10235" width="9.140625" style="2"/>
    <col min="10236" max="10236" width="5.42578125" style="2" customWidth="1"/>
    <col min="10237" max="10237" width="74.5703125" style="2" customWidth="1"/>
    <col min="10238" max="10238" width="8.42578125" style="2" customWidth="1"/>
    <col min="10239" max="10239" width="10.28515625" style="2" customWidth="1"/>
    <col min="10240" max="10240" width="14.42578125" style="2" customWidth="1"/>
    <col min="10241" max="10241" width="19.140625" style="2" customWidth="1"/>
    <col min="10242" max="10243" width="17.5703125" style="2" customWidth="1"/>
    <col min="10244" max="10244" width="17.42578125" style="2" customWidth="1"/>
    <col min="10245" max="10245" width="9.140625" style="2"/>
    <col min="10246" max="10246" width="11.5703125" style="2" bestFit="1" customWidth="1"/>
    <col min="10247" max="10247" width="14.85546875" style="2" customWidth="1"/>
    <col min="10248" max="10248" width="0" style="2" hidden="1" customWidth="1"/>
    <col min="10249" max="10252" width="9.140625" style="2"/>
    <col min="10253" max="10253" width="9.28515625" style="2" bestFit="1" customWidth="1"/>
    <col min="10254" max="10255" width="9.140625" style="2"/>
    <col min="10256" max="10256" width="13.140625" style="2" customWidth="1"/>
    <col min="10257" max="10257" width="13.85546875" style="2" customWidth="1"/>
    <col min="10258" max="10258" width="13.28515625" style="2" customWidth="1"/>
    <col min="10259" max="10259" width="12" style="2" customWidth="1"/>
    <col min="10260" max="10491" width="9.140625" style="2"/>
    <col min="10492" max="10492" width="5.42578125" style="2" customWidth="1"/>
    <col min="10493" max="10493" width="74.5703125" style="2" customWidth="1"/>
    <col min="10494" max="10494" width="8.42578125" style="2" customWidth="1"/>
    <col min="10495" max="10495" width="10.28515625" style="2" customWidth="1"/>
    <col min="10496" max="10496" width="14.42578125" style="2" customWidth="1"/>
    <col min="10497" max="10497" width="19.140625" style="2" customWidth="1"/>
    <col min="10498" max="10499" width="17.5703125" style="2" customWidth="1"/>
    <col min="10500" max="10500" width="17.42578125" style="2" customWidth="1"/>
    <col min="10501" max="10501" width="9.140625" style="2"/>
    <col min="10502" max="10502" width="11.5703125" style="2" bestFit="1" customWidth="1"/>
    <col min="10503" max="10503" width="14.85546875" style="2" customWidth="1"/>
    <col min="10504" max="10504" width="0" style="2" hidden="1" customWidth="1"/>
    <col min="10505" max="10508" width="9.140625" style="2"/>
    <col min="10509" max="10509" width="9.28515625" style="2" bestFit="1" customWidth="1"/>
    <col min="10510" max="10511" width="9.140625" style="2"/>
    <col min="10512" max="10512" width="13.140625" style="2" customWidth="1"/>
    <col min="10513" max="10513" width="13.85546875" style="2" customWidth="1"/>
    <col min="10514" max="10514" width="13.28515625" style="2" customWidth="1"/>
    <col min="10515" max="10515" width="12" style="2" customWidth="1"/>
    <col min="10516" max="10747" width="9.140625" style="2"/>
    <col min="10748" max="10748" width="5.42578125" style="2" customWidth="1"/>
    <col min="10749" max="10749" width="74.5703125" style="2" customWidth="1"/>
    <col min="10750" max="10750" width="8.42578125" style="2" customWidth="1"/>
    <col min="10751" max="10751" width="10.28515625" style="2" customWidth="1"/>
    <col min="10752" max="10752" width="14.42578125" style="2" customWidth="1"/>
    <col min="10753" max="10753" width="19.140625" style="2" customWidth="1"/>
    <col min="10754" max="10755" width="17.5703125" style="2" customWidth="1"/>
    <col min="10756" max="10756" width="17.42578125" style="2" customWidth="1"/>
    <col min="10757" max="10757" width="9.140625" style="2"/>
    <col min="10758" max="10758" width="11.5703125" style="2" bestFit="1" customWidth="1"/>
    <col min="10759" max="10759" width="14.85546875" style="2" customWidth="1"/>
    <col min="10760" max="10760" width="0" style="2" hidden="1" customWidth="1"/>
    <col min="10761" max="10764" width="9.140625" style="2"/>
    <col min="10765" max="10765" width="9.28515625" style="2" bestFit="1" customWidth="1"/>
    <col min="10766" max="10767" width="9.140625" style="2"/>
    <col min="10768" max="10768" width="13.140625" style="2" customWidth="1"/>
    <col min="10769" max="10769" width="13.85546875" style="2" customWidth="1"/>
    <col min="10770" max="10770" width="13.28515625" style="2" customWidth="1"/>
    <col min="10771" max="10771" width="12" style="2" customWidth="1"/>
    <col min="10772" max="11003" width="9.140625" style="2"/>
    <col min="11004" max="11004" width="5.42578125" style="2" customWidth="1"/>
    <col min="11005" max="11005" width="74.5703125" style="2" customWidth="1"/>
    <col min="11006" max="11006" width="8.42578125" style="2" customWidth="1"/>
    <col min="11007" max="11007" width="10.28515625" style="2" customWidth="1"/>
    <col min="11008" max="11008" width="14.42578125" style="2" customWidth="1"/>
    <col min="11009" max="11009" width="19.140625" style="2" customWidth="1"/>
    <col min="11010" max="11011" width="17.5703125" style="2" customWidth="1"/>
    <col min="11012" max="11012" width="17.42578125" style="2" customWidth="1"/>
    <col min="11013" max="11013" width="9.140625" style="2"/>
    <col min="11014" max="11014" width="11.5703125" style="2" bestFit="1" customWidth="1"/>
    <col min="11015" max="11015" width="14.85546875" style="2" customWidth="1"/>
    <col min="11016" max="11016" width="0" style="2" hidden="1" customWidth="1"/>
    <col min="11017" max="11020" width="9.140625" style="2"/>
    <col min="11021" max="11021" width="9.28515625" style="2" bestFit="1" customWidth="1"/>
    <col min="11022" max="11023" width="9.140625" style="2"/>
    <col min="11024" max="11024" width="13.140625" style="2" customWidth="1"/>
    <col min="11025" max="11025" width="13.85546875" style="2" customWidth="1"/>
    <col min="11026" max="11026" width="13.28515625" style="2" customWidth="1"/>
    <col min="11027" max="11027" width="12" style="2" customWidth="1"/>
    <col min="11028" max="11259" width="9.140625" style="2"/>
    <col min="11260" max="11260" width="5.42578125" style="2" customWidth="1"/>
    <col min="11261" max="11261" width="74.5703125" style="2" customWidth="1"/>
    <col min="11262" max="11262" width="8.42578125" style="2" customWidth="1"/>
    <col min="11263" max="11263" width="10.28515625" style="2" customWidth="1"/>
    <col min="11264" max="11264" width="14.42578125" style="2" customWidth="1"/>
    <col min="11265" max="11265" width="19.140625" style="2" customWidth="1"/>
    <col min="11266" max="11267" width="17.5703125" style="2" customWidth="1"/>
    <col min="11268" max="11268" width="17.42578125" style="2" customWidth="1"/>
    <col min="11269" max="11269" width="9.140625" style="2"/>
    <col min="11270" max="11270" width="11.5703125" style="2" bestFit="1" customWidth="1"/>
    <col min="11271" max="11271" width="14.85546875" style="2" customWidth="1"/>
    <col min="11272" max="11272" width="0" style="2" hidden="1" customWidth="1"/>
    <col min="11273" max="11276" width="9.140625" style="2"/>
    <col min="11277" max="11277" width="9.28515625" style="2" bestFit="1" customWidth="1"/>
    <col min="11278" max="11279" width="9.140625" style="2"/>
    <col min="11280" max="11280" width="13.140625" style="2" customWidth="1"/>
    <col min="11281" max="11281" width="13.85546875" style="2" customWidth="1"/>
    <col min="11282" max="11282" width="13.28515625" style="2" customWidth="1"/>
    <col min="11283" max="11283" width="12" style="2" customWidth="1"/>
    <col min="11284" max="11515" width="9.140625" style="2"/>
    <col min="11516" max="11516" width="5.42578125" style="2" customWidth="1"/>
    <col min="11517" max="11517" width="74.5703125" style="2" customWidth="1"/>
    <col min="11518" max="11518" width="8.42578125" style="2" customWidth="1"/>
    <col min="11519" max="11519" width="10.28515625" style="2" customWidth="1"/>
    <col min="11520" max="11520" width="14.42578125" style="2" customWidth="1"/>
    <col min="11521" max="11521" width="19.140625" style="2" customWidth="1"/>
    <col min="11522" max="11523" width="17.5703125" style="2" customWidth="1"/>
    <col min="11524" max="11524" width="17.42578125" style="2" customWidth="1"/>
    <col min="11525" max="11525" width="9.140625" style="2"/>
    <col min="11526" max="11526" width="11.5703125" style="2" bestFit="1" customWidth="1"/>
    <col min="11527" max="11527" width="14.85546875" style="2" customWidth="1"/>
    <col min="11528" max="11528" width="0" style="2" hidden="1" customWidth="1"/>
    <col min="11529" max="11532" width="9.140625" style="2"/>
    <col min="11533" max="11533" width="9.28515625" style="2" bestFit="1" customWidth="1"/>
    <col min="11534" max="11535" width="9.140625" style="2"/>
    <col min="11536" max="11536" width="13.140625" style="2" customWidth="1"/>
    <col min="11537" max="11537" width="13.85546875" style="2" customWidth="1"/>
    <col min="11538" max="11538" width="13.28515625" style="2" customWidth="1"/>
    <col min="11539" max="11539" width="12" style="2" customWidth="1"/>
    <col min="11540" max="11771" width="9.140625" style="2"/>
    <col min="11772" max="11772" width="5.42578125" style="2" customWidth="1"/>
    <col min="11773" max="11773" width="74.5703125" style="2" customWidth="1"/>
    <col min="11774" max="11774" width="8.42578125" style="2" customWidth="1"/>
    <col min="11775" max="11775" width="10.28515625" style="2" customWidth="1"/>
    <col min="11776" max="11776" width="14.42578125" style="2" customWidth="1"/>
    <col min="11777" max="11777" width="19.140625" style="2" customWidth="1"/>
    <col min="11778" max="11779" width="17.5703125" style="2" customWidth="1"/>
    <col min="11780" max="11780" width="17.42578125" style="2" customWidth="1"/>
    <col min="11781" max="11781" width="9.140625" style="2"/>
    <col min="11782" max="11782" width="11.5703125" style="2" bestFit="1" customWidth="1"/>
    <col min="11783" max="11783" width="14.85546875" style="2" customWidth="1"/>
    <col min="11784" max="11784" width="0" style="2" hidden="1" customWidth="1"/>
    <col min="11785" max="11788" width="9.140625" style="2"/>
    <col min="11789" max="11789" width="9.28515625" style="2" bestFit="1" customWidth="1"/>
    <col min="11790" max="11791" width="9.140625" style="2"/>
    <col min="11792" max="11792" width="13.140625" style="2" customWidth="1"/>
    <col min="11793" max="11793" width="13.85546875" style="2" customWidth="1"/>
    <col min="11794" max="11794" width="13.28515625" style="2" customWidth="1"/>
    <col min="11795" max="11795" width="12" style="2" customWidth="1"/>
    <col min="11796" max="12027" width="9.140625" style="2"/>
    <col min="12028" max="12028" width="5.42578125" style="2" customWidth="1"/>
    <col min="12029" max="12029" width="74.5703125" style="2" customWidth="1"/>
    <col min="12030" max="12030" width="8.42578125" style="2" customWidth="1"/>
    <col min="12031" max="12031" width="10.28515625" style="2" customWidth="1"/>
    <col min="12032" max="12032" width="14.42578125" style="2" customWidth="1"/>
    <col min="12033" max="12033" width="19.140625" style="2" customWidth="1"/>
    <col min="12034" max="12035" width="17.5703125" style="2" customWidth="1"/>
    <col min="12036" max="12036" width="17.42578125" style="2" customWidth="1"/>
    <col min="12037" max="12037" width="9.140625" style="2"/>
    <col min="12038" max="12038" width="11.5703125" style="2" bestFit="1" customWidth="1"/>
    <col min="12039" max="12039" width="14.85546875" style="2" customWidth="1"/>
    <col min="12040" max="12040" width="0" style="2" hidden="1" customWidth="1"/>
    <col min="12041" max="12044" width="9.140625" style="2"/>
    <col min="12045" max="12045" width="9.28515625" style="2" bestFit="1" customWidth="1"/>
    <col min="12046" max="12047" width="9.140625" style="2"/>
    <col min="12048" max="12048" width="13.140625" style="2" customWidth="1"/>
    <col min="12049" max="12049" width="13.85546875" style="2" customWidth="1"/>
    <col min="12050" max="12050" width="13.28515625" style="2" customWidth="1"/>
    <col min="12051" max="12051" width="12" style="2" customWidth="1"/>
    <col min="12052" max="12283" width="9.140625" style="2"/>
    <col min="12284" max="12284" width="5.42578125" style="2" customWidth="1"/>
    <col min="12285" max="12285" width="74.5703125" style="2" customWidth="1"/>
    <col min="12286" max="12286" width="8.42578125" style="2" customWidth="1"/>
    <col min="12287" max="12287" width="10.28515625" style="2" customWidth="1"/>
    <col min="12288" max="12288" width="14.42578125" style="2" customWidth="1"/>
    <col min="12289" max="12289" width="19.140625" style="2" customWidth="1"/>
    <col min="12290" max="12291" width="17.5703125" style="2" customWidth="1"/>
    <col min="12292" max="12292" width="17.42578125" style="2" customWidth="1"/>
    <col min="12293" max="12293" width="9.140625" style="2"/>
    <col min="12294" max="12294" width="11.5703125" style="2" bestFit="1" customWidth="1"/>
    <col min="12295" max="12295" width="14.85546875" style="2" customWidth="1"/>
    <col min="12296" max="12296" width="0" style="2" hidden="1" customWidth="1"/>
    <col min="12297" max="12300" width="9.140625" style="2"/>
    <col min="12301" max="12301" width="9.28515625" style="2" bestFit="1" customWidth="1"/>
    <col min="12302" max="12303" width="9.140625" style="2"/>
    <col min="12304" max="12304" width="13.140625" style="2" customWidth="1"/>
    <col min="12305" max="12305" width="13.85546875" style="2" customWidth="1"/>
    <col min="12306" max="12306" width="13.28515625" style="2" customWidth="1"/>
    <col min="12307" max="12307" width="12" style="2" customWidth="1"/>
    <col min="12308" max="12539" width="9.140625" style="2"/>
    <col min="12540" max="12540" width="5.42578125" style="2" customWidth="1"/>
    <col min="12541" max="12541" width="74.5703125" style="2" customWidth="1"/>
    <col min="12542" max="12542" width="8.42578125" style="2" customWidth="1"/>
    <col min="12543" max="12543" width="10.28515625" style="2" customWidth="1"/>
    <col min="12544" max="12544" width="14.42578125" style="2" customWidth="1"/>
    <col min="12545" max="12545" width="19.140625" style="2" customWidth="1"/>
    <col min="12546" max="12547" width="17.5703125" style="2" customWidth="1"/>
    <col min="12548" max="12548" width="17.42578125" style="2" customWidth="1"/>
    <col min="12549" max="12549" width="9.140625" style="2"/>
    <col min="12550" max="12550" width="11.5703125" style="2" bestFit="1" customWidth="1"/>
    <col min="12551" max="12551" width="14.85546875" style="2" customWidth="1"/>
    <col min="12552" max="12552" width="0" style="2" hidden="1" customWidth="1"/>
    <col min="12553" max="12556" width="9.140625" style="2"/>
    <col min="12557" max="12557" width="9.28515625" style="2" bestFit="1" customWidth="1"/>
    <col min="12558" max="12559" width="9.140625" style="2"/>
    <col min="12560" max="12560" width="13.140625" style="2" customWidth="1"/>
    <col min="12561" max="12561" width="13.85546875" style="2" customWidth="1"/>
    <col min="12562" max="12562" width="13.28515625" style="2" customWidth="1"/>
    <col min="12563" max="12563" width="12" style="2" customWidth="1"/>
    <col min="12564" max="12795" width="9.140625" style="2"/>
    <col min="12796" max="12796" width="5.42578125" style="2" customWidth="1"/>
    <col min="12797" max="12797" width="74.5703125" style="2" customWidth="1"/>
    <col min="12798" max="12798" width="8.42578125" style="2" customWidth="1"/>
    <col min="12799" max="12799" width="10.28515625" style="2" customWidth="1"/>
    <col min="12800" max="12800" width="14.42578125" style="2" customWidth="1"/>
    <col min="12801" max="12801" width="19.140625" style="2" customWidth="1"/>
    <col min="12802" max="12803" width="17.5703125" style="2" customWidth="1"/>
    <col min="12804" max="12804" width="17.42578125" style="2" customWidth="1"/>
    <col min="12805" max="12805" width="9.140625" style="2"/>
    <col min="12806" max="12806" width="11.5703125" style="2" bestFit="1" customWidth="1"/>
    <col min="12807" max="12807" width="14.85546875" style="2" customWidth="1"/>
    <col min="12808" max="12808" width="0" style="2" hidden="1" customWidth="1"/>
    <col min="12809" max="12812" width="9.140625" style="2"/>
    <col min="12813" max="12813" width="9.28515625" style="2" bestFit="1" customWidth="1"/>
    <col min="12814" max="12815" width="9.140625" style="2"/>
    <col min="12816" max="12816" width="13.140625" style="2" customWidth="1"/>
    <col min="12817" max="12817" width="13.85546875" style="2" customWidth="1"/>
    <col min="12818" max="12818" width="13.28515625" style="2" customWidth="1"/>
    <col min="12819" max="12819" width="12" style="2" customWidth="1"/>
    <col min="12820" max="13051" width="9.140625" style="2"/>
    <col min="13052" max="13052" width="5.42578125" style="2" customWidth="1"/>
    <col min="13053" max="13053" width="74.5703125" style="2" customWidth="1"/>
    <col min="13054" max="13054" width="8.42578125" style="2" customWidth="1"/>
    <col min="13055" max="13055" width="10.28515625" style="2" customWidth="1"/>
    <col min="13056" max="13056" width="14.42578125" style="2" customWidth="1"/>
    <col min="13057" max="13057" width="19.140625" style="2" customWidth="1"/>
    <col min="13058" max="13059" width="17.5703125" style="2" customWidth="1"/>
    <col min="13060" max="13060" width="17.42578125" style="2" customWidth="1"/>
    <col min="13061" max="13061" width="9.140625" style="2"/>
    <col min="13062" max="13062" width="11.5703125" style="2" bestFit="1" customWidth="1"/>
    <col min="13063" max="13063" width="14.85546875" style="2" customWidth="1"/>
    <col min="13064" max="13064" width="0" style="2" hidden="1" customWidth="1"/>
    <col min="13065" max="13068" width="9.140625" style="2"/>
    <col min="13069" max="13069" width="9.28515625" style="2" bestFit="1" customWidth="1"/>
    <col min="13070" max="13071" width="9.140625" style="2"/>
    <col min="13072" max="13072" width="13.140625" style="2" customWidth="1"/>
    <col min="13073" max="13073" width="13.85546875" style="2" customWidth="1"/>
    <col min="13074" max="13074" width="13.28515625" style="2" customWidth="1"/>
    <col min="13075" max="13075" width="12" style="2" customWidth="1"/>
    <col min="13076" max="13307" width="9.140625" style="2"/>
    <col min="13308" max="13308" width="5.42578125" style="2" customWidth="1"/>
    <col min="13309" max="13309" width="74.5703125" style="2" customWidth="1"/>
    <col min="13310" max="13310" width="8.42578125" style="2" customWidth="1"/>
    <col min="13311" max="13311" width="10.28515625" style="2" customWidth="1"/>
    <col min="13312" max="13312" width="14.42578125" style="2" customWidth="1"/>
    <col min="13313" max="13313" width="19.140625" style="2" customWidth="1"/>
    <col min="13314" max="13315" width="17.5703125" style="2" customWidth="1"/>
    <col min="13316" max="13316" width="17.42578125" style="2" customWidth="1"/>
    <col min="13317" max="13317" width="9.140625" style="2"/>
    <col min="13318" max="13318" width="11.5703125" style="2" bestFit="1" customWidth="1"/>
    <col min="13319" max="13319" width="14.85546875" style="2" customWidth="1"/>
    <col min="13320" max="13320" width="0" style="2" hidden="1" customWidth="1"/>
    <col min="13321" max="13324" width="9.140625" style="2"/>
    <col min="13325" max="13325" width="9.28515625" style="2" bestFit="1" customWidth="1"/>
    <col min="13326" max="13327" width="9.140625" style="2"/>
    <col min="13328" max="13328" width="13.140625" style="2" customWidth="1"/>
    <col min="13329" max="13329" width="13.85546875" style="2" customWidth="1"/>
    <col min="13330" max="13330" width="13.28515625" style="2" customWidth="1"/>
    <col min="13331" max="13331" width="12" style="2" customWidth="1"/>
    <col min="13332" max="13563" width="9.140625" style="2"/>
    <col min="13564" max="13564" width="5.42578125" style="2" customWidth="1"/>
    <col min="13565" max="13565" width="74.5703125" style="2" customWidth="1"/>
    <col min="13566" max="13566" width="8.42578125" style="2" customWidth="1"/>
    <col min="13567" max="13567" width="10.28515625" style="2" customWidth="1"/>
    <col min="13568" max="13568" width="14.42578125" style="2" customWidth="1"/>
    <col min="13569" max="13569" width="19.140625" style="2" customWidth="1"/>
    <col min="13570" max="13571" width="17.5703125" style="2" customWidth="1"/>
    <col min="13572" max="13572" width="17.42578125" style="2" customWidth="1"/>
    <col min="13573" max="13573" width="9.140625" style="2"/>
    <col min="13574" max="13574" width="11.5703125" style="2" bestFit="1" customWidth="1"/>
    <col min="13575" max="13575" width="14.85546875" style="2" customWidth="1"/>
    <col min="13576" max="13576" width="0" style="2" hidden="1" customWidth="1"/>
    <col min="13577" max="13580" width="9.140625" style="2"/>
    <col min="13581" max="13581" width="9.28515625" style="2" bestFit="1" customWidth="1"/>
    <col min="13582" max="13583" width="9.140625" style="2"/>
    <col min="13584" max="13584" width="13.140625" style="2" customWidth="1"/>
    <col min="13585" max="13585" width="13.85546875" style="2" customWidth="1"/>
    <col min="13586" max="13586" width="13.28515625" style="2" customWidth="1"/>
    <col min="13587" max="13587" width="12" style="2" customWidth="1"/>
    <col min="13588" max="13819" width="9.140625" style="2"/>
    <col min="13820" max="13820" width="5.42578125" style="2" customWidth="1"/>
    <col min="13821" max="13821" width="74.5703125" style="2" customWidth="1"/>
    <col min="13822" max="13822" width="8.42578125" style="2" customWidth="1"/>
    <col min="13823" max="13823" width="10.28515625" style="2" customWidth="1"/>
    <col min="13824" max="13824" width="14.42578125" style="2" customWidth="1"/>
    <col min="13825" max="13825" width="19.140625" style="2" customWidth="1"/>
    <col min="13826" max="13827" width="17.5703125" style="2" customWidth="1"/>
    <col min="13828" max="13828" width="17.42578125" style="2" customWidth="1"/>
    <col min="13829" max="13829" width="9.140625" style="2"/>
    <col min="13830" max="13830" width="11.5703125" style="2" bestFit="1" customWidth="1"/>
    <col min="13831" max="13831" width="14.85546875" style="2" customWidth="1"/>
    <col min="13832" max="13832" width="0" style="2" hidden="1" customWidth="1"/>
    <col min="13833" max="13836" width="9.140625" style="2"/>
    <col min="13837" max="13837" width="9.28515625" style="2" bestFit="1" customWidth="1"/>
    <col min="13838" max="13839" width="9.140625" style="2"/>
    <col min="13840" max="13840" width="13.140625" style="2" customWidth="1"/>
    <col min="13841" max="13841" width="13.85546875" style="2" customWidth="1"/>
    <col min="13842" max="13842" width="13.28515625" style="2" customWidth="1"/>
    <col min="13843" max="13843" width="12" style="2" customWidth="1"/>
    <col min="13844" max="14075" width="9.140625" style="2"/>
    <col min="14076" max="14076" width="5.42578125" style="2" customWidth="1"/>
    <col min="14077" max="14077" width="74.5703125" style="2" customWidth="1"/>
    <col min="14078" max="14078" width="8.42578125" style="2" customWidth="1"/>
    <col min="14079" max="14079" width="10.28515625" style="2" customWidth="1"/>
    <col min="14080" max="14080" width="14.42578125" style="2" customWidth="1"/>
    <col min="14081" max="14081" width="19.140625" style="2" customWidth="1"/>
    <col min="14082" max="14083" width="17.5703125" style="2" customWidth="1"/>
    <col min="14084" max="14084" width="17.42578125" style="2" customWidth="1"/>
    <col min="14085" max="14085" width="9.140625" style="2"/>
    <col min="14086" max="14086" width="11.5703125" style="2" bestFit="1" customWidth="1"/>
    <col min="14087" max="14087" width="14.85546875" style="2" customWidth="1"/>
    <col min="14088" max="14088" width="0" style="2" hidden="1" customWidth="1"/>
    <col min="14089" max="14092" width="9.140625" style="2"/>
    <col min="14093" max="14093" width="9.28515625" style="2" bestFit="1" customWidth="1"/>
    <col min="14094" max="14095" width="9.140625" style="2"/>
    <col min="14096" max="14096" width="13.140625" style="2" customWidth="1"/>
    <col min="14097" max="14097" width="13.85546875" style="2" customWidth="1"/>
    <col min="14098" max="14098" width="13.28515625" style="2" customWidth="1"/>
    <col min="14099" max="14099" width="12" style="2" customWidth="1"/>
    <col min="14100" max="14331" width="9.140625" style="2"/>
    <col min="14332" max="14332" width="5.42578125" style="2" customWidth="1"/>
    <col min="14333" max="14333" width="74.5703125" style="2" customWidth="1"/>
    <col min="14334" max="14334" width="8.42578125" style="2" customWidth="1"/>
    <col min="14335" max="14335" width="10.28515625" style="2" customWidth="1"/>
    <col min="14336" max="14336" width="14.42578125" style="2" customWidth="1"/>
    <col min="14337" max="14337" width="19.140625" style="2" customWidth="1"/>
    <col min="14338" max="14339" width="17.5703125" style="2" customWidth="1"/>
    <col min="14340" max="14340" width="17.42578125" style="2" customWidth="1"/>
    <col min="14341" max="14341" width="9.140625" style="2"/>
    <col min="14342" max="14342" width="11.5703125" style="2" bestFit="1" customWidth="1"/>
    <col min="14343" max="14343" width="14.85546875" style="2" customWidth="1"/>
    <col min="14344" max="14344" width="0" style="2" hidden="1" customWidth="1"/>
    <col min="14345" max="14348" width="9.140625" style="2"/>
    <col min="14349" max="14349" width="9.28515625" style="2" bestFit="1" customWidth="1"/>
    <col min="14350" max="14351" width="9.140625" style="2"/>
    <col min="14352" max="14352" width="13.140625" style="2" customWidth="1"/>
    <col min="14353" max="14353" width="13.85546875" style="2" customWidth="1"/>
    <col min="14354" max="14354" width="13.28515625" style="2" customWidth="1"/>
    <col min="14355" max="14355" width="12" style="2" customWidth="1"/>
    <col min="14356" max="14587" width="9.140625" style="2"/>
    <col min="14588" max="14588" width="5.42578125" style="2" customWidth="1"/>
    <col min="14589" max="14589" width="74.5703125" style="2" customWidth="1"/>
    <col min="14590" max="14590" width="8.42578125" style="2" customWidth="1"/>
    <col min="14591" max="14591" width="10.28515625" style="2" customWidth="1"/>
    <col min="14592" max="14592" width="14.42578125" style="2" customWidth="1"/>
    <col min="14593" max="14593" width="19.140625" style="2" customWidth="1"/>
    <col min="14594" max="14595" width="17.5703125" style="2" customWidth="1"/>
    <col min="14596" max="14596" width="17.42578125" style="2" customWidth="1"/>
    <col min="14597" max="14597" width="9.140625" style="2"/>
    <col min="14598" max="14598" width="11.5703125" style="2" bestFit="1" customWidth="1"/>
    <col min="14599" max="14599" width="14.85546875" style="2" customWidth="1"/>
    <col min="14600" max="14600" width="0" style="2" hidden="1" customWidth="1"/>
    <col min="14601" max="14604" width="9.140625" style="2"/>
    <col min="14605" max="14605" width="9.28515625" style="2" bestFit="1" customWidth="1"/>
    <col min="14606" max="14607" width="9.140625" style="2"/>
    <col min="14608" max="14608" width="13.140625" style="2" customWidth="1"/>
    <col min="14609" max="14609" width="13.85546875" style="2" customWidth="1"/>
    <col min="14610" max="14610" width="13.28515625" style="2" customWidth="1"/>
    <col min="14611" max="14611" width="12" style="2" customWidth="1"/>
    <col min="14612" max="14843" width="9.140625" style="2"/>
    <col min="14844" max="14844" width="5.42578125" style="2" customWidth="1"/>
    <col min="14845" max="14845" width="74.5703125" style="2" customWidth="1"/>
    <col min="14846" max="14846" width="8.42578125" style="2" customWidth="1"/>
    <col min="14847" max="14847" width="10.28515625" style="2" customWidth="1"/>
    <col min="14848" max="14848" width="14.42578125" style="2" customWidth="1"/>
    <col min="14849" max="14849" width="19.140625" style="2" customWidth="1"/>
    <col min="14850" max="14851" width="17.5703125" style="2" customWidth="1"/>
    <col min="14852" max="14852" width="17.42578125" style="2" customWidth="1"/>
    <col min="14853" max="14853" width="9.140625" style="2"/>
    <col min="14854" max="14854" width="11.5703125" style="2" bestFit="1" customWidth="1"/>
    <col min="14855" max="14855" width="14.85546875" style="2" customWidth="1"/>
    <col min="14856" max="14856" width="0" style="2" hidden="1" customWidth="1"/>
    <col min="14857" max="14860" width="9.140625" style="2"/>
    <col min="14861" max="14861" width="9.28515625" style="2" bestFit="1" customWidth="1"/>
    <col min="14862" max="14863" width="9.140625" style="2"/>
    <col min="14864" max="14864" width="13.140625" style="2" customWidth="1"/>
    <col min="14865" max="14865" width="13.85546875" style="2" customWidth="1"/>
    <col min="14866" max="14866" width="13.28515625" style="2" customWidth="1"/>
    <col min="14867" max="14867" width="12" style="2" customWidth="1"/>
    <col min="14868" max="15099" width="9.140625" style="2"/>
    <col min="15100" max="15100" width="5.42578125" style="2" customWidth="1"/>
    <col min="15101" max="15101" width="74.5703125" style="2" customWidth="1"/>
    <col min="15102" max="15102" width="8.42578125" style="2" customWidth="1"/>
    <col min="15103" max="15103" width="10.28515625" style="2" customWidth="1"/>
    <col min="15104" max="15104" width="14.42578125" style="2" customWidth="1"/>
    <col min="15105" max="15105" width="19.140625" style="2" customWidth="1"/>
    <col min="15106" max="15107" width="17.5703125" style="2" customWidth="1"/>
    <col min="15108" max="15108" width="17.42578125" style="2" customWidth="1"/>
    <col min="15109" max="15109" width="9.140625" style="2"/>
    <col min="15110" max="15110" width="11.5703125" style="2" bestFit="1" customWidth="1"/>
    <col min="15111" max="15111" width="14.85546875" style="2" customWidth="1"/>
    <col min="15112" max="15112" width="0" style="2" hidden="1" customWidth="1"/>
    <col min="15113" max="15116" width="9.140625" style="2"/>
    <col min="15117" max="15117" width="9.28515625" style="2" bestFit="1" customWidth="1"/>
    <col min="15118" max="15119" width="9.140625" style="2"/>
    <col min="15120" max="15120" width="13.140625" style="2" customWidth="1"/>
    <col min="15121" max="15121" width="13.85546875" style="2" customWidth="1"/>
    <col min="15122" max="15122" width="13.28515625" style="2" customWidth="1"/>
    <col min="15123" max="15123" width="12" style="2" customWidth="1"/>
    <col min="15124" max="15355" width="9.140625" style="2"/>
    <col min="15356" max="15356" width="5.42578125" style="2" customWidth="1"/>
    <col min="15357" max="15357" width="74.5703125" style="2" customWidth="1"/>
    <col min="15358" max="15358" width="8.42578125" style="2" customWidth="1"/>
    <col min="15359" max="15359" width="10.28515625" style="2" customWidth="1"/>
    <col min="15360" max="15360" width="14.42578125" style="2" customWidth="1"/>
    <col min="15361" max="15361" width="19.140625" style="2" customWidth="1"/>
    <col min="15362" max="15363" width="17.5703125" style="2" customWidth="1"/>
    <col min="15364" max="15364" width="17.42578125" style="2" customWidth="1"/>
    <col min="15365" max="15365" width="9.140625" style="2"/>
    <col min="15366" max="15366" width="11.5703125" style="2" bestFit="1" customWidth="1"/>
    <col min="15367" max="15367" width="14.85546875" style="2" customWidth="1"/>
    <col min="15368" max="15368" width="0" style="2" hidden="1" customWidth="1"/>
    <col min="15369" max="15372" width="9.140625" style="2"/>
    <col min="15373" max="15373" width="9.28515625" style="2" bestFit="1" customWidth="1"/>
    <col min="15374" max="15375" width="9.140625" style="2"/>
    <col min="15376" max="15376" width="13.140625" style="2" customWidth="1"/>
    <col min="15377" max="15377" width="13.85546875" style="2" customWidth="1"/>
    <col min="15378" max="15378" width="13.28515625" style="2" customWidth="1"/>
    <col min="15379" max="15379" width="12" style="2" customWidth="1"/>
    <col min="15380" max="15611" width="9.140625" style="2"/>
    <col min="15612" max="15612" width="5.42578125" style="2" customWidth="1"/>
    <col min="15613" max="15613" width="74.5703125" style="2" customWidth="1"/>
    <col min="15614" max="15614" width="8.42578125" style="2" customWidth="1"/>
    <col min="15615" max="15615" width="10.28515625" style="2" customWidth="1"/>
    <col min="15616" max="15616" width="14.42578125" style="2" customWidth="1"/>
    <col min="15617" max="15617" width="19.140625" style="2" customWidth="1"/>
    <col min="15618" max="15619" width="17.5703125" style="2" customWidth="1"/>
    <col min="15620" max="15620" width="17.42578125" style="2" customWidth="1"/>
    <col min="15621" max="15621" width="9.140625" style="2"/>
    <col min="15622" max="15622" width="11.5703125" style="2" bestFit="1" customWidth="1"/>
    <col min="15623" max="15623" width="14.85546875" style="2" customWidth="1"/>
    <col min="15624" max="15624" width="0" style="2" hidden="1" customWidth="1"/>
    <col min="15625" max="15628" width="9.140625" style="2"/>
    <col min="15629" max="15629" width="9.28515625" style="2" bestFit="1" customWidth="1"/>
    <col min="15630" max="15631" width="9.140625" style="2"/>
    <col min="15632" max="15632" width="13.140625" style="2" customWidth="1"/>
    <col min="15633" max="15633" width="13.85546875" style="2" customWidth="1"/>
    <col min="15634" max="15634" width="13.28515625" style="2" customWidth="1"/>
    <col min="15635" max="15635" width="12" style="2" customWidth="1"/>
    <col min="15636" max="15867" width="9.140625" style="2"/>
    <col min="15868" max="15868" width="5.42578125" style="2" customWidth="1"/>
    <col min="15869" max="15869" width="74.5703125" style="2" customWidth="1"/>
    <col min="15870" max="15870" width="8.42578125" style="2" customWidth="1"/>
    <col min="15871" max="15871" width="10.28515625" style="2" customWidth="1"/>
    <col min="15872" max="15872" width="14.42578125" style="2" customWidth="1"/>
    <col min="15873" max="15873" width="19.140625" style="2" customWidth="1"/>
    <col min="15874" max="15875" width="17.5703125" style="2" customWidth="1"/>
    <col min="15876" max="15876" width="17.42578125" style="2" customWidth="1"/>
    <col min="15877" max="15877" width="9.140625" style="2"/>
    <col min="15878" max="15878" width="11.5703125" style="2" bestFit="1" customWidth="1"/>
    <col min="15879" max="15879" width="14.85546875" style="2" customWidth="1"/>
    <col min="15880" max="15880" width="0" style="2" hidden="1" customWidth="1"/>
    <col min="15881" max="15884" width="9.140625" style="2"/>
    <col min="15885" max="15885" width="9.28515625" style="2" bestFit="1" customWidth="1"/>
    <col min="15886" max="15887" width="9.140625" style="2"/>
    <col min="15888" max="15888" width="13.140625" style="2" customWidth="1"/>
    <col min="15889" max="15889" width="13.85546875" style="2" customWidth="1"/>
    <col min="15890" max="15890" width="13.28515625" style="2" customWidth="1"/>
    <col min="15891" max="15891" width="12" style="2" customWidth="1"/>
    <col min="15892" max="16123" width="9.140625" style="2"/>
    <col min="16124" max="16124" width="5.42578125" style="2" customWidth="1"/>
    <col min="16125" max="16125" width="74.5703125" style="2" customWidth="1"/>
    <col min="16126" max="16126" width="8.42578125" style="2" customWidth="1"/>
    <col min="16127" max="16127" width="10.28515625" style="2" customWidth="1"/>
    <col min="16128" max="16128" width="14.42578125" style="2" customWidth="1"/>
    <col min="16129" max="16129" width="19.140625" style="2" customWidth="1"/>
    <col min="16130" max="16131" width="17.5703125" style="2" customWidth="1"/>
    <col min="16132" max="16132" width="17.42578125" style="2" customWidth="1"/>
    <col min="16133" max="16133" width="9.140625" style="2"/>
    <col min="16134" max="16134" width="11.5703125" style="2" bestFit="1" customWidth="1"/>
    <col min="16135" max="16135" width="14.85546875" style="2" customWidth="1"/>
    <col min="16136" max="16136" width="0" style="2" hidden="1" customWidth="1"/>
    <col min="16137" max="16140" width="9.140625" style="2"/>
    <col min="16141" max="16141" width="9.28515625" style="2" bestFit="1" customWidth="1"/>
    <col min="16142" max="16143" width="9.140625" style="2"/>
    <col min="16144" max="16144" width="13.140625" style="2" customWidth="1"/>
    <col min="16145" max="16145" width="13.85546875" style="2" customWidth="1"/>
    <col min="16146" max="16146" width="13.28515625" style="2" customWidth="1"/>
    <col min="16147" max="16147" width="12" style="2" customWidth="1"/>
    <col min="16148" max="16384" width="9.140625" style="2"/>
  </cols>
  <sheetData>
    <row r="1" spans="1:17" s="211" customFormat="1" ht="18.75" x14ac:dyDescent="0.25">
      <c r="C1" s="513" t="s">
        <v>16</v>
      </c>
      <c r="D1" s="513"/>
      <c r="E1" s="513"/>
      <c r="F1" s="513"/>
      <c r="G1" s="513"/>
      <c r="H1" s="513"/>
      <c r="I1" s="513"/>
      <c r="J1" s="513"/>
    </row>
    <row r="2" spans="1:17" s="211" customFormat="1" ht="16.5" customHeight="1" x14ac:dyDescent="0.25">
      <c r="C2" s="513" t="str">
        <f>CONCATENATE("к договору № ",T('Общие данные'!Q24:W24)," от ",T('Общие данные'!C24:H24))</f>
        <v>к договору № _______ от _______._______.2021г</v>
      </c>
      <c r="D2" s="513"/>
      <c r="E2" s="513"/>
      <c r="F2" s="513"/>
      <c r="G2" s="513"/>
      <c r="H2" s="513"/>
      <c r="I2" s="513"/>
      <c r="J2" s="513"/>
    </row>
    <row r="3" spans="1:17" s="211" customFormat="1" ht="21.75" customHeight="1" x14ac:dyDescent="0.25">
      <c r="A3" s="512" t="s">
        <v>17</v>
      </c>
      <c r="B3" s="512"/>
      <c r="C3" s="512"/>
      <c r="D3" s="512"/>
      <c r="E3" s="512"/>
      <c r="F3" s="512"/>
      <c r="G3" s="512"/>
      <c r="H3" s="512"/>
      <c r="I3" s="512"/>
      <c r="J3" s="512"/>
    </row>
    <row r="4" spans="1:17" s="211" customFormat="1" ht="41.25" customHeight="1" x14ac:dyDescent="0.25">
      <c r="A4" s="511" t="str">
        <f>CONCATENATE('Общие данные'!C2," ",CHAR(10),'Общие данные'!C3)</f>
        <v>«Кабельная линия 10 кВ от ПС 110/35/10 «Анапская» до проектируемой 4БРП-10 кВ (РП-А11)» 
 (Электромонтажные, строительные и пуско-наладочные работы 2КЛ-10кВ от ПС 110/35/10 «Анапская» до проектируемой 4БРП-10 кВ (РП-А11))</v>
      </c>
      <c r="B4" s="511"/>
      <c r="C4" s="511"/>
      <c r="D4" s="511"/>
      <c r="E4" s="511"/>
      <c r="F4" s="511"/>
      <c r="G4" s="511"/>
      <c r="H4" s="511"/>
      <c r="I4" s="511"/>
      <c r="J4" s="511"/>
    </row>
    <row r="5" spans="1:17" s="5" customFormat="1" ht="33" customHeight="1" x14ac:dyDescent="0.25">
      <c r="A5" s="509" t="s">
        <v>168</v>
      </c>
      <c r="B5" s="510" t="s">
        <v>19</v>
      </c>
      <c r="C5" s="509" t="s">
        <v>20</v>
      </c>
      <c r="D5" s="509" t="s">
        <v>21</v>
      </c>
      <c r="E5" s="517" t="s">
        <v>165</v>
      </c>
      <c r="F5" s="518" t="s">
        <v>22</v>
      </c>
      <c r="G5" s="514" t="s">
        <v>197</v>
      </c>
      <c r="H5" s="515"/>
      <c r="I5" s="515"/>
      <c r="J5" s="516"/>
      <c r="M5" s="51"/>
      <c r="N5" s="51"/>
      <c r="O5" s="51"/>
      <c r="P5" s="51"/>
      <c r="Q5" s="51"/>
    </row>
    <row r="6" spans="1:17" s="5" customFormat="1" ht="35.25" customHeight="1" x14ac:dyDescent="0.25">
      <c r="A6" s="509"/>
      <c r="B6" s="510"/>
      <c r="C6" s="509"/>
      <c r="D6" s="509"/>
      <c r="E6" s="517"/>
      <c r="F6" s="518"/>
      <c r="G6" s="422"/>
      <c r="H6" s="422"/>
      <c r="I6" s="422"/>
      <c r="J6" s="422"/>
      <c r="M6" s="51"/>
      <c r="N6" s="51"/>
      <c r="O6" s="51"/>
      <c r="P6" s="51"/>
      <c r="Q6" s="51"/>
    </row>
    <row r="7" spans="1:17" s="5" customFormat="1" x14ac:dyDescent="0.25">
      <c r="A7" s="6">
        <v>1</v>
      </c>
      <c r="B7" s="359" t="str">
        <f>T('Общие данные'!C12:Q12)</f>
        <v/>
      </c>
      <c r="C7" s="162" t="str">
        <f>T('Общие данные'!R12:S12)</f>
        <v/>
      </c>
      <c r="D7" s="237">
        <f>'Общие данные'!T12</f>
        <v>0</v>
      </c>
      <c r="E7" s="229"/>
      <c r="F7" s="238"/>
      <c r="G7" s="289"/>
      <c r="H7" s="289"/>
      <c r="I7" s="289"/>
      <c r="J7" s="289"/>
      <c r="K7" s="304"/>
      <c r="L7" s="303"/>
      <c r="M7" s="311"/>
      <c r="N7" s="312"/>
      <c r="O7" s="51"/>
      <c r="P7" s="51"/>
      <c r="Q7" s="51"/>
    </row>
    <row r="8" spans="1:17" s="5" customFormat="1" x14ac:dyDescent="0.25">
      <c r="A8" s="6">
        <v>2</v>
      </c>
      <c r="B8" s="359" t="str">
        <f>T('Общие данные'!C13:Q13)</f>
        <v/>
      </c>
      <c r="C8" s="162" t="str">
        <f>T('Общие данные'!R13:S13)</f>
        <v/>
      </c>
      <c r="D8" s="237">
        <f>'Общие данные'!T13</f>
        <v>0</v>
      </c>
      <c r="E8" s="229"/>
      <c r="F8" s="238"/>
      <c r="G8" s="289"/>
      <c r="H8" s="289"/>
      <c r="I8" s="289"/>
      <c r="J8" s="289"/>
      <c r="K8" s="303"/>
      <c r="L8" s="303"/>
      <c r="M8" s="311"/>
      <c r="N8" s="312"/>
      <c r="O8" s="51"/>
      <c r="P8" s="51"/>
      <c r="Q8" s="51"/>
    </row>
    <row r="9" spans="1:17" s="5" customFormat="1" x14ac:dyDescent="0.25">
      <c r="A9" s="6">
        <v>3</v>
      </c>
      <c r="B9" s="359" t="str">
        <f>T('Общие данные'!C14:Q14)</f>
        <v/>
      </c>
      <c r="C9" s="162" t="str">
        <f>T('Общие данные'!R14:S14)</f>
        <v/>
      </c>
      <c r="D9" s="237">
        <f>'Общие данные'!T14</f>
        <v>0</v>
      </c>
      <c r="E9" s="229"/>
      <c r="F9" s="238"/>
      <c r="G9" s="289"/>
      <c r="H9" s="289"/>
      <c r="I9" s="289"/>
      <c r="J9" s="289"/>
      <c r="K9" s="304"/>
      <c r="L9" s="303"/>
      <c r="M9" s="311"/>
      <c r="N9" s="312"/>
      <c r="O9" s="312"/>
      <c r="P9" s="51"/>
      <c r="Q9" s="51"/>
    </row>
    <row r="10" spans="1:17" s="5" customFormat="1" hidden="1" x14ac:dyDescent="0.25">
      <c r="A10" s="6">
        <v>4</v>
      </c>
      <c r="B10" s="359" t="str">
        <f>T('Общие данные'!C15:Q15)</f>
        <v/>
      </c>
      <c r="C10" s="162" t="str">
        <f>T('Общие данные'!R15:S15)</f>
        <v/>
      </c>
      <c r="D10" s="237">
        <f>'Общие данные'!T15</f>
        <v>0</v>
      </c>
      <c r="E10" s="229"/>
      <c r="F10" s="238"/>
      <c r="G10" s="289"/>
      <c r="H10" s="289"/>
      <c r="I10" s="289"/>
      <c r="J10" s="289"/>
      <c r="K10" s="303"/>
      <c r="L10" s="303"/>
      <c r="M10" s="311"/>
      <c r="N10" s="312"/>
      <c r="O10" s="312"/>
      <c r="P10" s="51"/>
      <c r="Q10" s="51"/>
    </row>
    <row r="11" spans="1:17" s="5" customFormat="1" hidden="1" x14ac:dyDescent="0.25">
      <c r="A11" s="6">
        <v>5</v>
      </c>
      <c r="B11" s="359" t="str">
        <f>T('Общие данные'!C16:Q16)</f>
        <v/>
      </c>
      <c r="C11" s="162" t="str">
        <f>T('Общие данные'!R16:S16)</f>
        <v/>
      </c>
      <c r="D11" s="237">
        <f>'Общие данные'!T16</f>
        <v>0</v>
      </c>
      <c r="E11" s="229"/>
      <c r="F11" s="238"/>
      <c r="G11" s="289"/>
      <c r="H11" s="289"/>
      <c r="I11" s="289"/>
      <c r="J11" s="289"/>
      <c r="M11" s="51"/>
      <c r="N11" s="51"/>
      <c r="O11" s="51"/>
      <c r="P11" s="51"/>
      <c r="Q11" s="51"/>
    </row>
    <row r="12" spans="1:17" s="5" customFormat="1" hidden="1" x14ac:dyDescent="0.25">
      <c r="A12" s="6">
        <v>6</v>
      </c>
      <c r="B12" s="359" t="str">
        <f>T('Общие данные'!C17:Q17)</f>
        <v/>
      </c>
      <c r="C12" s="162" t="str">
        <f>T('Общие данные'!R17:S17)</f>
        <v/>
      </c>
      <c r="D12" s="237">
        <f>'Общие данные'!T17</f>
        <v>0</v>
      </c>
      <c r="E12" s="229">
        <v>4844.2299999999996</v>
      </c>
      <c r="F12" s="238"/>
      <c r="G12" s="289"/>
      <c r="H12" s="289"/>
      <c r="I12" s="289"/>
      <c r="J12" s="289"/>
      <c r="M12" s="51"/>
      <c r="N12" s="51"/>
      <c r="O12" s="51"/>
      <c r="P12" s="51"/>
      <c r="Q12" s="51"/>
    </row>
    <row r="13" spans="1:17" s="5" customFormat="1" hidden="1" x14ac:dyDescent="0.25">
      <c r="A13" s="6"/>
      <c r="B13" s="359"/>
      <c r="C13" s="162"/>
      <c r="D13" s="237"/>
      <c r="E13" s="229"/>
      <c r="F13" s="238"/>
      <c r="G13" s="289"/>
      <c r="H13" s="289"/>
      <c r="I13" s="289"/>
      <c r="J13" s="289"/>
      <c r="M13" s="51"/>
      <c r="N13" s="51"/>
      <c r="O13" s="51"/>
      <c r="P13" s="51"/>
      <c r="Q13" s="51"/>
    </row>
    <row r="14" spans="1:17" s="5" customFormat="1" hidden="1" x14ac:dyDescent="0.25">
      <c r="A14" s="6"/>
      <c r="B14" s="210"/>
      <c r="C14" s="162"/>
      <c r="D14" s="237"/>
      <c r="E14" s="229"/>
      <c r="F14" s="238"/>
      <c r="G14" s="289"/>
      <c r="H14" s="289"/>
      <c r="I14" s="289"/>
      <c r="J14" s="289"/>
      <c r="M14" s="51"/>
      <c r="N14" s="51"/>
      <c r="O14" s="51"/>
      <c r="P14" s="51"/>
      <c r="Q14" s="51"/>
    </row>
    <row r="15" spans="1:17" s="5" customFormat="1" hidden="1" x14ac:dyDescent="0.25">
      <c r="A15" s="6"/>
      <c r="B15" s="210"/>
      <c r="C15" s="162"/>
      <c r="D15" s="237"/>
      <c r="E15" s="229"/>
      <c r="F15" s="238"/>
      <c r="G15" s="289"/>
      <c r="H15" s="289"/>
      <c r="I15" s="289"/>
      <c r="J15" s="289"/>
      <c r="M15" s="51"/>
      <c r="N15" s="51"/>
      <c r="O15" s="51"/>
      <c r="P15" s="51"/>
      <c r="Q15" s="51"/>
    </row>
    <row r="16" spans="1:17" s="5" customFormat="1" hidden="1" x14ac:dyDescent="0.25">
      <c r="A16" s="6"/>
      <c r="B16" s="163"/>
      <c r="C16" s="162"/>
      <c r="D16" s="237"/>
      <c r="E16" s="229"/>
      <c r="F16" s="238"/>
      <c r="G16" s="289"/>
      <c r="H16" s="289"/>
      <c r="I16" s="289"/>
      <c r="J16" s="289"/>
      <c r="M16" s="51"/>
      <c r="N16" s="51"/>
      <c r="O16" s="51"/>
      <c r="P16" s="51"/>
      <c r="Q16" s="51"/>
    </row>
    <row r="17" spans="1:17" s="5" customFormat="1" hidden="1" x14ac:dyDescent="0.25">
      <c r="A17" s="6"/>
      <c r="B17" s="163"/>
      <c r="C17" s="162"/>
      <c r="D17" s="237"/>
      <c r="E17" s="229"/>
      <c r="F17" s="238"/>
      <c r="G17" s="289"/>
      <c r="H17" s="289"/>
      <c r="I17" s="289"/>
      <c r="J17" s="289"/>
      <c r="M17" s="51"/>
      <c r="N17" s="51"/>
      <c r="O17" s="51"/>
      <c r="P17" s="51"/>
      <c r="Q17" s="51"/>
    </row>
    <row r="18" spans="1:17" x14ac:dyDescent="0.25">
      <c r="A18" s="8"/>
      <c r="B18" s="9" t="s">
        <v>23</v>
      </c>
      <c r="C18" s="10"/>
      <c r="D18" s="11"/>
      <c r="E18" s="11"/>
      <c r="F18" s="12"/>
      <c r="G18" s="12"/>
      <c r="H18" s="12"/>
      <c r="I18" s="12"/>
      <c r="J18" s="12"/>
      <c r="M18" s="26"/>
      <c r="N18" s="26"/>
      <c r="O18" s="26"/>
      <c r="P18" s="26"/>
      <c r="Q18" s="26"/>
    </row>
    <row r="19" spans="1:17" x14ac:dyDescent="0.25">
      <c r="A19" s="13"/>
      <c r="B19" s="14" t="s">
        <v>175</v>
      </c>
      <c r="C19" s="15"/>
      <c r="D19" s="7"/>
      <c r="E19" s="16"/>
      <c r="F19" s="12"/>
      <c r="G19" s="12"/>
      <c r="H19" s="12"/>
      <c r="I19" s="12"/>
      <c r="J19" s="12"/>
      <c r="M19" s="26"/>
      <c r="N19" s="26"/>
      <c r="O19" s="26"/>
      <c r="P19" s="26"/>
      <c r="Q19" s="26"/>
    </row>
    <row r="20" spans="1:17" x14ac:dyDescent="0.25">
      <c r="A20" s="13"/>
      <c r="B20" s="17" t="s">
        <v>176</v>
      </c>
      <c r="C20" s="15"/>
      <c r="D20" s="7"/>
      <c r="E20" s="16"/>
      <c r="F20" s="18"/>
      <c r="G20" s="18"/>
      <c r="H20" s="18"/>
      <c r="I20" s="18"/>
      <c r="J20" s="18"/>
      <c r="M20" s="26"/>
      <c r="N20" s="26"/>
      <c r="O20" s="26"/>
      <c r="P20" s="26"/>
      <c r="Q20" s="26"/>
    </row>
    <row r="21" spans="1:17" x14ac:dyDescent="0.25">
      <c r="A21" s="13"/>
      <c r="B21" s="20" t="s">
        <v>24</v>
      </c>
      <c r="C21" s="15"/>
      <c r="D21" s="7"/>
      <c r="E21" s="16"/>
      <c r="F21" s="7"/>
      <c r="G21" s="7"/>
      <c r="H21" s="7"/>
      <c r="I21" s="7"/>
      <c r="J21" s="7"/>
      <c r="M21" s="26"/>
      <c r="N21" s="26"/>
      <c r="O21" s="26"/>
      <c r="P21" s="26"/>
      <c r="Q21" s="26"/>
    </row>
    <row r="22" spans="1:17" s="26" customFormat="1" x14ac:dyDescent="0.25">
      <c r="A22" s="21"/>
      <c r="B22" s="22" t="s">
        <v>25</v>
      </c>
      <c r="C22" s="21"/>
      <c r="D22" s="21"/>
      <c r="E22" s="23"/>
      <c r="F22" s="24"/>
      <c r="G22" s="24"/>
      <c r="H22" s="24"/>
      <c r="I22" s="24"/>
      <c r="J22" s="24"/>
    </row>
    <row r="23" spans="1:17" s="26" customFormat="1" x14ac:dyDescent="0.25">
      <c r="A23" s="21"/>
      <c r="B23" s="22" t="s">
        <v>26</v>
      </c>
      <c r="C23" s="21"/>
      <c r="D23" s="21"/>
      <c r="E23" s="23"/>
      <c r="F23" s="7"/>
      <c r="G23" s="7"/>
      <c r="H23" s="7"/>
      <c r="I23" s="7"/>
      <c r="J23" s="7"/>
    </row>
    <row r="24" spans="1:17" s="26" customFormat="1" x14ac:dyDescent="0.25">
      <c r="A24" s="21"/>
      <c r="B24" s="22" t="s">
        <v>27</v>
      </c>
      <c r="C24" s="21"/>
      <c r="D24" s="21"/>
      <c r="E24" s="23"/>
      <c r="F24" s="7"/>
      <c r="G24" s="7"/>
      <c r="H24" s="289"/>
      <c r="I24" s="289"/>
      <c r="J24" s="289"/>
    </row>
    <row r="25" spans="1:17" s="26" customFormat="1" x14ac:dyDescent="0.25">
      <c r="A25" s="21"/>
      <c r="B25" s="22" t="s">
        <v>28</v>
      </c>
      <c r="C25" s="21"/>
      <c r="D25" s="21"/>
      <c r="E25" s="23"/>
      <c r="F25" s="27"/>
      <c r="G25" s="27"/>
      <c r="H25" s="27"/>
      <c r="I25" s="27"/>
      <c r="J25" s="27"/>
    </row>
    <row r="26" spans="1:17" s="26" customFormat="1" x14ac:dyDescent="0.25">
      <c r="A26" s="21"/>
      <c r="B26" s="22" t="s">
        <v>29</v>
      </c>
      <c r="C26" s="21"/>
      <c r="D26" s="21"/>
      <c r="E26" s="23"/>
      <c r="F26" s="7"/>
      <c r="G26" s="7"/>
      <c r="H26" s="289"/>
      <c r="I26" s="289"/>
      <c r="J26" s="289"/>
    </row>
    <row r="27" spans="1:17" s="26" customFormat="1" x14ac:dyDescent="0.25">
      <c r="A27" s="21"/>
      <c r="B27" s="22" t="s">
        <v>30</v>
      </c>
      <c r="C27" s="21"/>
      <c r="D27" s="21"/>
      <c r="E27" s="23"/>
      <c r="F27" s="28"/>
      <c r="G27" s="28"/>
      <c r="H27" s="28"/>
      <c r="I27" s="28"/>
      <c r="J27" s="28"/>
    </row>
    <row r="28" spans="1:17" s="26" customFormat="1" x14ac:dyDescent="0.25">
      <c r="A28" s="21"/>
      <c r="B28" s="22" t="s">
        <v>31</v>
      </c>
      <c r="C28" s="21"/>
      <c r="D28" s="21"/>
      <c r="E28" s="23"/>
      <c r="F28" s="7"/>
      <c r="G28" s="7"/>
      <c r="H28" s="289"/>
      <c r="I28" s="289"/>
      <c r="J28" s="289"/>
    </row>
    <row r="29" spans="1:17" s="26" customFormat="1" ht="16.5" customHeight="1" x14ac:dyDescent="0.25">
      <c r="A29" s="21"/>
      <c r="B29" s="22" t="s">
        <v>32</v>
      </c>
      <c r="C29" s="21"/>
      <c r="D29" s="21"/>
      <c r="E29" s="23"/>
      <c r="F29" s="28"/>
      <c r="G29" s="28"/>
      <c r="H29" s="28"/>
      <c r="I29" s="28"/>
      <c r="J29" s="28"/>
      <c r="L29" s="302"/>
    </row>
    <row r="30" spans="1:17" s="26" customFormat="1" x14ac:dyDescent="0.25">
      <c r="A30" s="29"/>
      <c r="B30" s="22" t="s">
        <v>33</v>
      </c>
      <c r="C30" s="22"/>
      <c r="D30" s="22"/>
      <c r="E30" s="30"/>
      <c r="F30" s="7"/>
      <c r="G30" s="7"/>
      <c r="H30" s="289"/>
      <c r="I30" s="289"/>
      <c r="J30" s="289"/>
      <c r="K30" s="318"/>
      <c r="L30" s="302"/>
    </row>
    <row r="31" spans="1:17" s="26" customFormat="1" x14ac:dyDescent="0.25">
      <c r="A31" s="21"/>
      <c r="B31" s="22" t="s">
        <v>34</v>
      </c>
      <c r="C31" s="21"/>
      <c r="D31" s="21"/>
      <c r="E31" s="23"/>
      <c r="F31" s="7"/>
      <c r="G31" s="7"/>
      <c r="H31" s="289"/>
      <c r="I31" s="289"/>
      <c r="J31" s="289"/>
      <c r="K31" s="302"/>
    </row>
    <row r="32" spans="1:17" s="26" customFormat="1" x14ac:dyDescent="0.25">
      <c r="A32" s="21"/>
      <c r="B32" s="22" t="s">
        <v>35</v>
      </c>
      <c r="C32" s="21"/>
      <c r="D32" s="21"/>
      <c r="E32" s="23"/>
      <c r="F32" s="7"/>
      <c r="G32" s="7"/>
      <c r="H32" s="289"/>
      <c r="I32" s="289"/>
      <c r="J32" s="289"/>
    </row>
    <row r="33" spans="1:17" s="26" customFormat="1" x14ac:dyDescent="0.25">
      <c r="A33" s="21"/>
      <c r="B33" s="22" t="s">
        <v>36</v>
      </c>
      <c r="C33" s="21"/>
      <c r="D33" s="21"/>
      <c r="E33" s="23"/>
      <c r="F33" s="7"/>
      <c r="G33" s="7"/>
      <c r="H33" s="289"/>
      <c r="I33" s="289"/>
      <c r="J33" s="289"/>
    </row>
    <row r="34" spans="1:17" s="26" customFormat="1" x14ac:dyDescent="0.25">
      <c r="A34" s="21"/>
      <c r="B34" s="22" t="s">
        <v>37</v>
      </c>
      <c r="C34" s="21"/>
      <c r="D34" s="21"/>
      <c r="E34" s="23"/>
      <c r="F34" s="7"/>
      <c r="G34" s="7"/>
      <c r="H34" s="7"/>
      <c r="I34" s="7"/>
      <c r="J34" s="7"/>
      <c r="K34" s="419"/>
      <c r="L34" s="319"/>
    </row>
    <row r="35" spans="1:17" s="26" customFormat="1" x14ac:dyDescent="0.25">
      <c r="A35" s="37"/>
      <c r="B35" s="405"/>
      <c r="C35" s="37"/>
      <c r="D35" s="37"/>
      <c r="E35" s="406"/>
      <c r="F35" s="55"/>
      <c r="G35" s="55"/>
      <c r="H35" s="55"/>
      <c r="I35" s="55"/>
      <c r="J35" s="55"/>
      <c r="K35" s="407"/>
      <c r="L35" s="25"/>
    </row>
    <row r="36" spans="1:17" s="233" customFormat="1" ht="23.25" x14ac:dyDescent="0.35">
      <c r="A36" s="291"/>
      <c r="B36" s="292" t="s">
        <v>14</v>
      </c>
      <c r="C36" s="293"/>
      <c r="D36" s="294"/>
      <c r="F36" s="296" t="s">
        <v>15</v>
      </c>
      <c r="H36" s="295"/>
      <c r="I36" s="295"/>
      <c r="J36" s="295"/>
      <c r="K36" s="339"/>
      <c r="L36" s="234"/>
      <c r="M36" s="234"/>
      <c r="N36" s="234"/>
      <c r="O36" s="234"/>
      <c r="P36" s="234"/>
      <c r="Q36" s="234"/>
    </row>
    <row r="37" spans="1:17" s="233" customFormat="1" ht="23.25" x14ac:dyDescent="0.35">
      <c r="A37" s="291"/>
      <c r="B37" s="292" t="str">
        <f>T('Общие данные'!C5:W5)</f>
        <v>Генеральный директор</v>
      </c>
      <c r="C37" s="293"/>
      <c r="D37" s="294"/>
      <c r="F37" s="296"/>
      <c r="H37" s="295"/>
      <c r="I37" s="295"/>
      <c r="J37" s="295"/>
      <c r="K37" s="339"/>
      <c r="L37" s="234"/>
      <c r="M37" s="234"/>
      <c r="N37" s="234"/>
      <c r="O37" s="234"/>
      <c r="P37" s="234"/>
      <c r="Q37" s="234"/>
    </row>
    <row r="38" spans="1:17" s="233" customFormat="1" ht="27" customHeight="1" x14ac:dyDescent="0.35">
      <c r="A38" s="291"/>
      <c r="B38" s="292" t="str">
        <f>T('Общие данные'!C4:W4)</f>
        <v>ООО "Югстрой-Электросеть"</v>
      </c>
      <c r="C38" s="293"/>
      <c r="D38" s="294"/>
      <c r="F38" s="296"/>
      <c r="H38" s="295"/>
      <c r="I38" s="295"/>
      <c r="J38" s="295"/>
      <c r="K38" s="339"/>
      <c r="L38" s="234"/>
      <c r="M38" s="234"/>
      <c r="N38" s="234"/>
      <c r="O38" s="234"/>
      <c r="P38" s="234"/>
      <c r="Q38" s="234"/>
    </row>
    <row r="39" spans="1:17" s="233" customFormat="1" ht="36" customHeight="1" x14ac:dyDescent="0.35">
      <c r="A39" s="297"/>
      <c r="B39" s="298" t="str">
        <f>CONCATENATE("___________________________ ",T('Общие данные'!R6:W6))</f>
        <v>___________________________ С.С.Ганюшкин</v>
      </c>
      <c r="C39" s="297"/>
      <c r="D39" s="299"/>
      <c r="F39" s="300"/>
      <c r="H39" s="295"/>
      <c r="I39" s="295"/>
      <c r="J39" s="295"/>
      <c r="K39" s="340"/>
      <c r="L39" s="234"/>
      <c r="M39" s="234"/>
      <c r="N39" s="234"/>
      <c r="O39" s="234"/>
      <c r="P39" s="234"/>
      <c r="Q39" s="234"/>
    </row>
    <row r="40" spans="1:17" s="26" customFormat="1" x14ac:dyDescent="0.25">
      <c r="A40" s="25"/>
      <c r="B40" s="31"/>
      <c r="C40" s="1"/>
      <c r="D40" s="1"/>
      <c r="E40" s="32"/>
      <c r="F40" s="33"/>
      <c r="G40" s="33"/>
      <c r="H40" s="33"/>
      <c r="I40" s="33"/>
      <c r="J40" s="33"/>
    </row>
    <row r="41" spans="1:17" s="26" customFormat="1" ht="20.25" customHeight="1" x14ac:dyDescent="0.25">
      <c r="A41" s="25"/>
      <c r="B41" s="34"/>
      <c r="C41" s="34"/>
      <c r="D41" s="34"/>
      <c r="E41" s="35"/>
      <c r="F41" s="36"/>
      <c r="G41" s="36"/>
      <c r="H41" s="36"/>
      <c r="I41" s="36"/>
      <c r="J41" s="36"/>
      <c r="K41" s="341"/>
      <c r="L41" s="343"/>
      <c r="M41" s="342"/>
    </row>
    <row r="42" spans="1:17" s="26" customFormat="1" ht="11.25" customHeight="1" x14ac:dyDescent="0.25">
      <c r="A42" s="25"/>
      <c r="B42" s="34"/>
      <c r="C42" s="34"/>
      <c r="D42" s="34"/>
      <c r="E42" s="35"/>
      <c r="F42" s="36"/>
      <c r="G42" s="36"/>
      <c r="H42" s="36"/>
      <c r="I42" s="36"/>
      <c r="J42" s="36"/>
    </row>
    <row r="43" spans="1:17" s="26" customFormat="1" ht="15.75" customHeight="1" x14ac:dyDescent="0.25">
      <c r="A43" s="37"/>
      <c r="B43" s="38"/>
      <c r="C43" s="39"/>
      <c r="D43" s="40"/>
      <c r="E43" s="41"/>
      <c r="F43" s="36"/>
      <c r="G43" s="36"/>
      <c r="H43" s="36"/>
      <c r="I43" s="36"/>
      <c r="J43" s="36"/>
    </row>
    <row r="44" spans="1:17" s="26" customFormat="1" x14ac:dyDescent="0.25">
      <c r="A44" s="25"/>
      <c r="B44" s="42"/>
      <c r="C44" s="39"/>
      <c r="D44" s="40"/>
      <c r="E44" s="368"/>
      <c r="F44" s="33"/>
      <c r="G44" s="33"/>
      <c r="H44" s="33"/>
      <c r="I44" s="33"/>
      <c r="J44" s="33"/>
    </row>
    <row r="45" spans="1:17" s="26" customFormat="1" ht="16.5" customHeight="1" x14ac:dyDescent="0.2">
      <c r="A45" s="43"/>
      <c r="B45" s="508"/>
      <c r="C45" s="508"/>
      <c r="D45" s="508"/>
      <c r="E45" s="368"/>
      <c r="F45" s="33"/>
      <c r="G45" s="33"/>
      <c r="H45" s="33"/>
      <c r="I45" s="33"/>
      <c r="J45" s="33"/>
    </row>
    <row r="46" spans="1:17" s="26" customFormat="1" x14ac:dyDescent="0.25">
      <c r="A46" s="37"/>
      <c r="B46" s="44"/>
      <c r="C46" s="44"/>
      <c r="D46" s="44"/>
      <c r="E46" s="41"/>
      <c r="F46" s="36"/>
      <c r="G46" s="36"/>
      <c r="H46" s="36"/>
      <c r="I46" s="36"/>
      <c r="J46" s="36"/>
    </row>
    <row r="47" spans="1:17" s="26" customFormat="1" ht="23.25" customHeight="1" x14ac:dyDescent="0.25">
      <c r="A47" s="25"/>
      <c r="B47" s="45"/>
      <c r="C47" s="45"/>
      <c r="D47" s="45"/>
      <c r="E47" s="35"/>
      <c r="F47" s="36"/>
      <c r="G47" s="36"/>
      <c r="H47" s="36"/>
      <c r="I47" s="36"/>
      <c r="J47" s="36"/>
    </row>
    <row r="48" spans="1:17" s="26" customFormat="1" x14ac:dyDescent="0.25">
      <c r="A48" s="25"/>
      <c r="D48" s="46"/>
      <c r="E48" s="47"/>
      <c r="F48" s="46"/>
      <c r="G48" s="46"/>
      <c r="H48" s="46"/>
      <c r="I48" s="46"/>
      <c r="J48" s="46"/>
    </row>
    <row r="49" spans="1:10" s="26" customFormat="1" x14ac:dyDescent="0.25">
      <c r="A49" s="37"/>
      <c r="B49" s="48"/>
      <c r="C49" s="48"/>
      <c r="D49" s="49"/>
      <c r="E49" s="50"/>
      <c r="F49" s="49"/>
      <c r="G49" s="49"/>
      <c r="H49" s="49"/>
      <c r="I49" s="49"/>
      <c r="J49" s="49"/>
    </row>
    <row r="50" spans="1:10" s="26" customFormat="1" x14ac:dyDescent="0.25">
      <c r="A50" s="25"/>
      <c r="B50" s="51"/>
      <c r="C50" s="51"/>
      <c r="D50" s="52"/>
      <c r="E50" s="53"/>
      <c r="F50" s="52"/>
      <c r="G50" s="52"/>
      <c r="H50" s="52"/>
      <c r="I50" s="52"/>
      <c r="J50" s="52"/>
    </row>
    <row r="51" spans="1:10" s="26" customFormat="1" x14ac:dyDescent="0.25">
      <c r="A51" s="25"/>
      <c r="D51" s="46"/>
      <c r="E51" s="47"/>
      <c r="F51" s="46"/>
      <c r="G51" s="46"/>
      <c r="H51" s="46"/>
      <c r="I51" s="46"/>
      <c r="J51" s="46"/>
    </row>
    <row r="52" spans="1:10" s="26" customFormat="1" x14ac:dyDescent="0.25">
      <c r="A52" s="25"/>
      <c r="D52" s="46"/>
      <c r="E52" s="47"/>
      <c r="F52" s="46"/>
      <c r="G52" s="46"/>
      <c r="H52" s="46"/>
      <c r="I52" s="46"/>
      <c r="J52" s="46"/>
    </row>
    <row r="53" spans="1:10" s="26" customFormat="1" x14ac:dyDescent="0.25">
      <c r="A53" s="25"/>
      <c r="D53" s="46"/>
      <c r="E53" s="47"/>
      <c r="F53" s="46"/>
      <c r="G53" s="46"/>
      <c r="H53" s="46"/>
      <c r="I53" s="46"/>
      <c r="J53" s="46"/>
    </row>
    <row r="54" spans="1:10" s="26" customFormat="1" x14ac:dyDescent="0.25">
      <c r="A54" s="25"/>
      <c r="D54" s="46"/>
      <c r="E54" s="47"/>
      <c r="F54" s="46"/>
      <c r="G54" s="46"/>
      <c r="H54" s="46"/>
      <c r="I54" s="46"/>
      <c r="J54" s="46"/>
    </row>
    <row r="55" spans="1:10" s="26" customFormat="1" x14ac:dyDescent="0.25">
      <c r="A55" s="37"/>
      <c r="B55" s="48"/>
      <c r="C55" s="48"/>
      <c r="D55" s="49"/>
      <c r="E55" s="50"/>
      <c r="F55" s="49"/>
      <c r="G55" s="49"/>
      <c r="H55" s="49"/>
      <c r="I55" s="49"/>
      <c r="J55" s="49"/>
    </row>
    <row r="56" spans="1:10" s="26" customFormat="1" x14ac:dyDescent="0.25">
      <c r="A56" s="25"/>
      <c r="B56" s="51"/>
      <c r="C56" s="51"/>
      <c r="D56" s="52"/>
      <c r="E56" s="53"/>
      <c r="F56" s="52"/>
      <c r="G56" s="52"/>
      <c r="H56" s="52"/>
      <c r="I56" s="52"/>
      <c r="J56" s="52"/>
    </row>
    <row r="57" spans="1:10" s="26" customFormat="1" x14ac:dyDescent="0.25">
      <c r="A57" s="25"/>
      <c r="D57" s="46"/>
      <c r="E57" s="47"/>
      <c r="F57" s="46"/>
      <c r="G57" s="46"/>
      <c r="H57" s="46"/>
      <c r="I57" s="46"/>
      <c r="J57" s="46"/>
    </row>
    <row r="58" spans="1:10" s="26" customFormat="1" x14ac:dyDescent="0.25">
      <c r="A58" s="37"/>
      <c r="B58" s="54"/>
      <c r="C58" s="54"/>
      <c r="D58" s="55"/>
      <c r="E58" s="56"/>
      <c r="F58" s="55"/>
      <c r="G58" s="55"/>
      <c r="H58" s="55"/>
      <c r="I58" s="55"/>
      <c r="J58" s="55"/>
    </row>
    <row r="59" spans="1:10" s="26" customFormat="1" x14ac:dyDescent="0.25">
      <c r="A59" s="25"/>
      <c r="D59" s="46"/>
      <c r="E59" s="47"/>
      <c r="F59" s="46"/>
      <c r="G59" s="46"/>
      <c r="H59" s="46"/>
      <c r="I59" s="46"/>
      <c r="J59" s="46"/>
    </row>
    <row r="60" spans="1:10" s="26" customFormat="1" x14ac:dyDescent="0.25">
      <c r="A60" s="25"/>
      <c r="D60" s="46"/>
      <c r="E60" s="47"/>
      <c r="F60" s="46"/>
      <c r="G60" s="46"/>
      <c r="H60" s="46"/>
      <c r="I60" s="46"/>
      <c r="J60" s="46"/>
    </row>
    <row r="61" spans="1:10" s="26" customFormat="1" x14ac:dyDescent="0.25">
      <c r="A61" s="25"/>
      <c r="D61" s="46"/>
      <c r="E61" s="47"/>
      <c r="F61" s="46"/>
      <c r="G61" s="46"/>
      <c r="H61" s="46"/>
      <c r="I61" s="46"/>
      <c r="J61" s="46"/>
    </row>
    <row r="62" spans="1:10" s="26" customFormat="1" x14ac:dyDescent="0.25">
      <c r="A62" s="25"/>
      <c r="D62" s="46"/>
      <c r="E62" s="47"/>
      <c r="F62" s="46"/>
      <c r="G62" s="46"/>
      <c r="H62" s="46"/>
      <c r="I62" s="46"/>
      <c r="J62" s="46"/>
    </row>
    <row r="63" spans="1:10" s="26" customFormat="1" x14ac:dyDescent="0.25">
      <c r="D63" s="46"/>
      <c r="E63" s="47"/>
      <c r="F63" s="46"/>
      <c r="G63" s="46"/>
      <c r="H63" s="46"/>
      <c r="I63" s="46"/>
      <c r="J63" s="46"/>
    </row>
    <row r="64" spans="1:10" s="26" customFormat="1" x14ac:dyDescent="0.25">
      <c r="D64" s="46"/>
      <c r="E64" s="47"/>
      <c r="F64" s="46"/>
      <c r="G64" s="46"/>
      <c r="H64" s="46"/>
      <c r="I64" s="46"/>
      <c r="J64" s="46"/>
    </row>
    <row r="65" spans="2:10" s="54" customFormat="1" x14ac:dyDescent="0.25">
      <c r="B65" s="57"/>
      <c r="C65" s="57"/>
      <c r="D65" s="55"/>
      <c r="E65" s="56"/>
      <c r="F65" s="55"/>
      <c r="G65" s="55"/>
      <c r="H65" s="55"/>
      <c r="I65" s="55"/>
      <c r="J65" s="55"/>
    </row>
    <row r="66" spans="2:10" s="54" customFormat="1" x14ac:dyDescent="0.25">
      <c r="B66" s="57"/>
      <c r="C66" s="57"/>
      <c r="D66" s="55"/>
      <c r="E66" s="56"/>
      <c r="F66" s="55"/>
      <c r="G66" s="55"/>
      <c r="H66" s="55"/>
      <c r="I66" s="55"/>
      <c r="J66" s="55"/>
    </row>
    <row r="67" spans="2:10" s="26" customFormat="1" x14ac:dyDescent="0.25">
      <c r="B67" s="57"/>
      <c r="C67" s="57"/>
      <c r="D67" s="55"/>
      <c r="E67" s="56"/>
      <c r="F67" s="55"/>
      <c r="G67" s="55"/>
      <c r="H67" s="55"/>
      <c r="I67" s="55"/>
      <c r="J67" s="55"/>
    </row>
    <row r="68" spans="2:10" s="26" customFormat="1" x14ac:dyDescent="0.25">
      <c r="B68" s="57"/>
      <c r="C68" s="57"/>
      <c r="D68" s="55"/>
      <c r="E68" s="56"/>
      <c r="F68" s="55"/>
      <c r="G68" s="55"/>
      <c r="H68" s="55"/>
      <c r="I68" s="55"/>
      <c r="J68" s="55"/>
    </row>
    <row r="69" spans="2:10" s="26" customFormat="1" x14ac:dyDescent="0.25">
      <c r="B69" s="57"/>
      <c r="C69" s="57"/>
      <c r="D69" s="55"/>
      <c r="E69" s="56"/>
      <c r="F69" s="55"/>
      <c r="G69" s="55"/>
      <c r="H69" s="55"/>
      <c r="I69" s="55"/>
      <c r="J69" s="55"/>
    </row>
    <row r="70" spans="2:10" s="26" customFormat="1" x14ac:dyDescent="0.25">
      <c r="B70" s="54"/>
      <c r="C70" s="54"/>
      <c r="D70" s="55"/>
      <c r="E70" s="56"/>
      <c r="F70" s="55"/>
      <c r="G70" s="55"/>
      <c r="H70" s="55"/>
      <c r="I70" s="55"/>
      <c r="J70" s="55"/>
    </row>
    <row r="71" spans="2:10" s="26" customFormat="1" x14ac:dyDescent="0.25">
      <c r="D71" s="46"/>
      <c r="E71" s="47"/>
      <c r="F71" s="46"/>
      <c r="G71" s="46"/>
      <c r="H71" s="46"/>
      <c r="I71" s="46"/>
      <c r="J71" s="46"/>
    </row>
    <row r="72" spans="2:10" s="26" customFormat="1" x14ac:dyDescent="0.25">
      <c r="D72" s="46"/>
      <c r="E72" s="47"/>
      <c r="F72" s="46"/>
      <c r="G72" s="46"/>
      <c r="H72" s="46"/>
      <c r="I72" s="46"/>
      <c r="J72" s="46"/>
    </row>
    <row r="73" spans="2:10" s="26" customFormat="1" x14ac:dyDescent="0.25">
      <c r="D73" s="46"/>
      <c r="E73" s="47"/>
      <c r="F73" s="46"/>
      <c r="G73" s="46"/>
      <c r="H73" s="46"/>
      <c r="I73" s="46"/>
      <c r="J73" s="46"/>
    </row>
    <row r="74" spans="2:10" s="26" customFormat="1" x14ac:dyDescent="0.25">
      <c r="D74" s="46"/>
      <c r="E74" s="47"/>
      <c r="F74" s="46"/>
      <c r="G74" s="46"/>
      <c r="H74" s="46"/>
      <c r="I74" s="46"/>
      <c r="J74" s="46"/>
    </row>
    <row r="75" spans="2:10" s="26" customFormat="1" x14ac:dyDescent="0.25">
      <c r="D75" s="46"/>
      <c r="E75" s="47"/>
      <c r="F75" s="46"/>
      <c r="G75" s="46"/>
      <c r="H75" s="46"/>
      <c r="I75" s="46"/>
      <c r="J75" s="46"/>
    </row>
    <row r="76" spans="2:10" x14ac:dyDescent="0.25">
      <c r="D76" s="19"/>
      <c r="E76" s="58"/>
      <c r="F76" s="19"/>
      <c r="G76" s="19"/>
      <c r="H76" s="19"/>
      <c r="I76" s="19"/>
      <c r="J76" s="19"/>
    </row>
    <row r="77" spans="2:10" x14ac:dyDescent="0.25">
      <c r="D77" s="19"/>
      <c r="E77" s="58"/>
      <c r="F77" s="19"/>
      <c r="G77" s="19"/>
      <c r="H77" s="19"/>
      <c r="I77" s="19"/>
      <c r="J77" s="19"/>
    </row>
    <row r="78" spans="2:10" x14ac:dyDescent="0.25">
      <c r="D78" s="19"/>
      <c r="E78" s="58"/>
      <c r="F78" s="19"/>
      <c r="G78" s="19"/>
      <c r="H78" s="19"/>
      <c r="I78" s="19"/>
      <c r="J78" s="19"/>
    </row>
    <row r="79" spans="2:10" x14ac:dyDescent="0.25">
      <c r="D79" s="19"/>
      <c r="E79" s="58"/>
      <c r="F79" s="19"/>
      <c r="G79" s="19"/>
      <c r="H79" s="19"/>
      <c r="I79" s="19"/>
      <c r="J79" s="19"/>
    </row>
    <row r="80" spans="2:10" x14ac:dyDescent="0.25">
      <c r="D80" s="19"/>
      <c r="E80" s="58"/>
      <c r="F80" s="19"/>
      <c r="G80" s="19"/>
      <c r="H80" s="19"/>
      <c r="I80" s="19"/>
      <c r="J80" s="19"/>
    </row>
    <row r="81" spans="4:10" x14ac:dyDescent="0.25">
      <c r="D81" s="19"/>
      <c r="E81" s="58"/>
      <c r="F81" s="19"/>
      <c r="G81" s="19"/>
      <c r="H81" s="19"/>
      <c r="I81" s="19"/>
      <c r="J81" s="19"/>
    </row>
    <row r="82" spans="4:10" x14ac:dyDescent="0.25">
      <c r="D82" s="19"/>
      <c r="E82" s="58"/>
      <c r="F82" s="19"/>
      <c r="G82" s="19"/>
      <c r="H82" s="19"/>
      <c r="I82" s="19"/>
      <c r="J82" s="19"/>
    </row>
    <row r="83" spans="4:10" x14ac:dyDescent="0.25">
      <c r="D83" s="19"/>
      <c r="E83" s="58"/>
      <c r="F83" s="19"/>
      <c r="G83" s="19"/>
      <c r="H83" s="19"/>
      <c r="I83" s="19"/>
      <c r="J83" s="19"/>
    </row>
    <row r="84" spans="4:10" x14ac:dyDescent="0.25">
      <c r="D84" s="19"/>
      <c r="E84" s="58"/>
      <c r="F84" s="19"/>
      <c r="G84" s="19"/>
      <c r="H84" s="19"/>
      <c r="I84" s="19"/>
      <c r="J84" s="19"/>
    </row>
    <row r="85" spans="4:10" x14ac:dyDescent="0.25">
      <c r="D85" s="19"/>
      <c r="E85" s="58"/>
      <c r="F85" s="19"/>
      <c r="G85" s="19"/>
      <c r="H85" s="19"/>
      <c r="I85" s="19"/>
      <c r="J85" s="19"/>
    </row>
    <row r="86" spans="4:10" x14ac:dyDescent="0.25">
      <c r="D86" s="19"/>
      <c r="E86" s="58"/>
      <c r="F86" s="19"/>
      <c r="G86" s="19"/>
      <c r="H86" s="19"/>
      <c r="I86" s="19"/>
      <c r="J86" s="19"/>
    </row>
    <row r="87" spans="4:10" x14ac:dyDescent="0.25">
      <c r="D87" s="19"/>
      <c r="E87" s="58"/>
      <c r="F87" s="19"/>
      <c r="G87" s="19"/>
      <c r="H87" s="19"/>
      <c r="I87" s="19"/>
      <c r="J87" s="19"/>
    </row>
    <row r="88" spans="4:10" x14ac:dyDescent="0.25">
      <c r="D88" s="19"/>
      <c r="E88" s="58"/>
      <c r="F88" s="19"/>
      <c r="G88" s="19"/>
      <c r="H88" s="19"/>
      <c r="I88" s="19"/>
      <c r="J88" s="19"/>
    </row>
    <row r="89" spans="4:10" x14ac:dyDescent="0.25">
      <c r="D89" s="19"/>
      <c r="E89" s="58"/>
      <c r="F89" s="19"/>
      <c r="G89" s="19"/>
      <c r="H89" s="19"/>
      <c r="I89" s="19"/>
      <c r="J89" s="19"/>
    </row>
    <row r="90" spans="4:10" x14ac:dyDescent="0.25">
      <c r="D90" s="19"/>
      <c r="E90" s="58"/>
      <c r="F90" s="19"/>
      <c r="G90" s="19"/>
      <c r="H90" s="19"/>
      <c r="I90" s="19"/>
      <c r="J90" s="19"/>
    </row>
    <row r="91" spans="4:10" x14ac:dyDescent="0.25">
      <c r="D91" s="19"/>
      <c r="E91" s="58"/>
      <c r="F91" s="19"/>
      <c r="G91" s="19"/>
      <c r="H91" s="19"/>
      <c r="I91" s="19"/>
      <c r="J91" s="19"/>
    </row>
    <row r="92" spans="4:10" x14ac:dyDescent="0.25">
      <c r="D92" s="19"/>
      <c r="E92" s="58"/>
      <c r="F92" s="19"/>
      <c r="G92" s="19"/>
      <c r="H92" s="19"/>
      <c r="I92" s="19"/>
      <c r="J92" s="19"/>
    </row>
    <row r="93" spans="4:10" x14ac:dyDescent="0.25">
      <c r="D93" s="19"/>
      <c r="E93" s="58"/>
      <c r="F93" s="19"/>
      <c r="G93" s="19"/>
      <c r="H93" s="19"/>
      <c r="I93" s="19"/>
      <c r="J93" s="19"/>
    </row>
    <row r="94" spans="4:10" x14ac:dyDescent="0.25">
      <c r="D94" s="19"/>
      <c r="E94" s="58"/>
      <c r="F94" s="19"/>
      <c r="G94" s="19"/>
      <c r="H94" s="19"/>
      <c r="I94" s="19"/>
      <c r="J94" s="19"/>
    </row>
    <row r="95" spans="4:10" x14ac:dyDescent="0.25">
      <c r="D95" s="19"/>
      <c r="E95" s="58"/>
      <c r="F95" s="19"/>
      <c r="G95" s="19"/>
      <c r="H95" s="19"/>
      <c r="I95" s="19"/>
      <c r="J95" s="19"/>
    </row>
    <row r="96" spans="4:10" x14ac:dyDescent="0.25">
      <c r="D96" s="19"/>
      <c r="E96" s="58"/>
      <c r="F96" s="19"/>
      <c r="G96" s="19"/>
      <c r="H96" s="19"/>
      <c r="I96" s="19"/>
      <c r="J96" s="19"/>
    </row>
    <row r="97" spans="4:10" x14ac:dyDescent="0.25">
      <c r="D97" s="19"/>
      <c r="E97" s="58"/>
      <c r="F97" s="19"/>
      <c r="G97" s="19"/>
      <c r="H97" s="19"/>
      <c r="I97" s="19"/>
      <c r="J97" s="19"/>
    </row>
    <row r="98" spans="4:10" x14ac:dyDescent="0.25">
      <c r="D98" s="19"/>
      <c r="E98" s="58"/>
      <c r="F98" s="19"/>
      <c r="G98" s="19"/>
      <c r="H98" s="19"/>
      <c r="I98" s="19"/>
      <c r="J98" s="19"/>
    </row>
    <row r="99" spans="4:10" x14ac:dyDescent="0.25">
      <c r="D99" s="19"/>
      <c r="E99" s="58"/>
      <c r="F99" s="19"/>
      <c r="G99" s="19"/>
      <c r="H99" s="19"/>
      <c r="I99" s="19"/>
      <c r="J99" s="19"/>
    </row>
    <row r="100" spans="4:10" x14ac:dyDescent="0.25">
      <c r="D100" s="19"/>
      <c r="E100" s="58"/>
      <c r="F100" s="19"/>
      <c r="G100" s="19"/>
      <c r="H100" s="19"/>
      <c r="I100" s="19"/>
      <c r="J100" s="19"/>
    </row>
    <row r="101" spans="4:10" x14ac:dyDescent="0.25">
      <c r="D101" s="19"/>
      <c r="E101" s="58"/>
      <c r="F101" s="19"/>
      <c r="G101" s="19"/>
      <c r="H101" s="19"/>
      <c r="I101" s="19"/>
      <c r="J101" s="19"/>
    </row>
    <row r="102" spans="4:10" x14ac:dyDescent="0.25">
      <c r="D102" s="19"/>
      <c r="E102" s="58"/>
      <c r="F102" s="19"/>
      <c r="G102" s="19"/>
      <c r="H102" s="19"/>
      <c r="I102" s="19"/>
      <c r="J102" s="19"/>
    </row>
    <row r="103" spans="4:10" x14ac:dyDescent="0.25">
      <c r="D103" s="19"/>
      <c r="E103" s="58"/>
      <c r="F103" s="19"/>
      <c r="G103" s="19"/>
      <c r="H103" s="19"/>
      <c r="I103" s="19"/>
      <c r="J103" s="19"/>
    </row>
    <row r="104" spans="4:10" x14ac:dyDescent="0.25">
      <c r="D104" s="19"/>
      <c r="E104" s="58"/>
      <c r="F104" s="19"/>
      <c r="G104" s="19"/>
      <c r="H104" s="19"/>
      <c r="I104" s="19"/>
      <c r="J104" s="19"/>
    </row>
    <row r="105" spans="4:10" x14ac:dyDescent="0.25">
      <c r="D105" s="19"/>
      <c r="E105" s="58"/>
      <c r="F105" s="19"/>
      <c r="G105" s="19"/>
      <c r="H105" s="19"/>
      <c r="I105" s="19"/>
      <c r="J105" s="19"/>
    </row>
    <row r="106" spans="4:10" x14ac:dyDescent="0.25">
      <c r="D106" s="19"/>
      <c r="E106" s="58"/>
      <c r="F106" s="19"/>
      <c r="G106" s="19"/>
      <c r="H106" s="19"/>
      <c r="I106" s="19"/>
      <c r="J106" s="19"/>
    </row>
    <row r="107" spans="4:10" x14ac:dyDescent="0.25">
      <c r="D107" s="19"/>
      <c r="E107" s="58"/>
      <c r="F107" s="19"/>
      <c r="G107" s="19"/>
      <c r="H107" s="19"/>
      <c r="I107" s="19"/>
      <c r="J107" s="19"/>
    </row>
    <row r="108" spans="4:10" x14ac:dyDescent="0.25">
      <c r="D108" s="19"/>
      <c r="E108" s="58"/>
      <c r="F108" s="19"/>
      <c r="G108" s="19"/>
      <c r="H108" s="19"/>
      <c r="I108" s="19"/>
      <c r="J108" s="19"/>
    </row>
    <row r="109" spans="4:10" x14ac:dyDescent="0.25">
      <c r="D109" s="19"/>
      <c r="E109" s="58"/>
      <c r="F109" s="19"/>
      <c r="G109" s="19"/>
      <c r="H109" s="19"/>
      <c r="I109" s="19"/>
      <c r="J109" s="19"/>
    </row>
    <row r="110" spans="4:10" x14ac:dyDescent="0.25">
      <c r="D110" s="19"/>
      <c r="E110" s="58"/>
      <c r="F110" s="19"/>
      <c r="G110" s="19"/>
      <c r="H110" s="19"/>
      <c r="I110" s="19"/>
      <c r="J110" s="19"/>
    </row>
    <row r="111" spans="4:10" x14ac:dyDescent="0.25">
      <c r="D111" s="19"/>
      <c r="E111" s="58"/>
      <c r="F111" s="19"/>
      <c r="G111" s="19"/>
      <c r="H111" s="19"/>
      <c r="I111" s="19"/>
      <c r="J111" s="19"/>
    </row>
    <row r="112" spans="4:10" x14ac:dyDescent="0.25">
      <c r="D112" s="19"/>
      <c r="E112" s="58"/>
      <c r="F112" s="19"/>
      <c r="G112" s="19"/>
      <c r="H112" s="19"/>
      <c r="I112" s="19"/>
      <c r="J112" s="19"/>
    </row>
    <row r="113" spans="4:10" x14ac:dyDescent="0.25">
      <c r="D113" s="19"/>
      <c r="E113" s="58"/>
      <c r="F113" s="19"/>
      <c r="G113" s="19"/>
      <c r="H113" s="19"/>
      <c r="I113" s="19"/>
      <c r="J113" s="19"/>
    </row>
    <row r="114" spans="4:10" x14ac:dyDescent="0.25">
      <c r="D114" s="19"/>
      <c r="E114" s="58"/>
      <c r="F114" s="19"/>
      <c r="G114" s="19"/>
      <c r="H114" s="19"/>
      <c r="I114" s="19"/>
      <c r="J114" s="19"/>
    </row>
    <row r="115" spans="4:10" x14ac:dyDescent="0.25">
      <c r="D115" s="19"/>
      <c r="E115" s="58"/>
      <c r="F115" s="19"/>
      <c r="G115" s="19"/>
      <c r="H115" s="19"/>
      <c r="I115" s="19"/>
      <c r="J115" s="19"/>
    </row>
    <row r="116" spans="4:10" x14ac:dyDescent="0.25">
      <c r="D116" s="19"/>
      <c r="E116" s="58"/>
      <c r="F116" s="19"/>
      <c r="G116" s="19"/>
      <c r="H116" s="19"/>
      <c r="I116" s="19"/>
      <c r="J116" s="19"/>
    </row>
    <row r="117" spans="4:10" x14ac:dyDescent="0.25">
      <c r="D117" s="19"/>
      <c r="E117" s="58"/>
      <c r="F117" s="19"/>
      <c r="G117" s="19"/>
      <c r="H117" s="19"/>
      <c r="I117" s="19"/>
      <c r="J117" s="19"/>
    </row>
    <row r="118" spans="4:10" x14ac:dyDescent="0.25">
      <c r="D118" s="19"/>
      <c r="E118" s="58"/>
      <c r="F118" s="19"/>
      <c r="G118" s="19"/>
      <c r="H118" s="19"/>
      <c r="I118" s="19"/>
      <c r="J118" s="19"/>
    </row>
    <row r="119" spans="4:10" x14ac:dyDescent="0.25">
      <c r="D119" s="19"/>
      <c r="E119" s="58"/>
      <c r="F119" s="19"/>
      <c r="G119" s="19"/>
      <c r="H119" s="19"/>
      <c r="I119" s="19"/>
      <c r="J119" s="19"/>
    </row>
    <row r="120" spans="4:10" x14ac:dyDescent="0.25">
      <c r="D120" s="19"/>
      <c r="E120" s="58"/>
      <c r="F120" s="19"/>
      <c r="G120" s="19"/>
      <c r="H120" s="19"/>
      <c r="I120" s="19"/>
      <c r="J120" s="19"/>
    </row>
    <row r="121" spans="4:10" x14ac:dyDescent="0.25">
      <c r="D121" s="19"/>
      <c r="E121" s="58"/>
      <c r="F121" s="19"/>
      <c r="G121" s="19"/>
      <c r="H121" s="19"/>
      <c r="I121" s="19"/>
      <c r="J121" s="19"/>
    </row>
    <row r="122" spans="4:10" x14ac:dyDescent="0.25">
      <c r="D122" s="19"/>
      <c r="E122" s="58"/>
      <c r="F122" s="19"/>
      <c r="G122" s="19"/>
      <c r="H122" s="19"/>
      <c r="I122" s="19"/>
      <c r="J122" s="19"/>
    </row>
    <row r="123" spans="4:10" x14ac:dyDescent="0.25">
      <c r="D123" s="19"/>
      <c r="E123" s="58"/>
      <c r="F123" s="19"/>
      <c r="G123" s="19"/>
      <c r="H123" s="19"/>
      <c r="I123" s="19"/>
      <c r="J123" s="19"/>
    </row>
    <row r="124" spans="4:10" x14ac:dyDescent="0.25">
      <c r="D124" s="19"/>
      <c r="E124" s="58"/>
      <c r="F124" s="19"/>
      <c r="G124" s="19"/>
      <c r="H124" s="19"/>
      <c r="I124" s="19"/>
      <c r="J124" s="19"/>
    </row>
    <row r="125" spans="4:10" x14ac:dyDescent="0.25">
      <c r="D125" s="19"/>
      <c r="E125" s="58"/>
      <c r="F125" s="19"/>
      <c r="G125" s="19"/>
      <c r="H125" s="19"/>
      <c r="I125" s="19"/>
      <c r="J125" s="19"/>
    </row>
    <row r="126" spans="4:10" x14ac:dyDescent="0.25">
      <c r="D126" s="19"/>
      <c r="E126" s="58"/>
      <c r="F126" s="19"/>
      <c r="G126" s="19"/>
      <c r="H126" s="19"/>
      <c r="I126" s="19"/>
      <c r="J126" s="19"/>
    </row>
    <row r="127" spans="4:10" x14ac:dyDescent="0.25">
      <c r="D127" s="19"/>
      <c r="E127" s="58"/>
      <c r="F127" s="19"/>
      <c r="G127" s="19"/>
      <c r="H127" s="19"/>
      <c r="I127" s="19"/>
      <c r="J127" s="19"/>
    </row>
    <row r="128" spans="4:10" x14ac:dyDescent="0.25">
      <c r="D128" s="19"/>
      <c r="E128" s="58"/>
      <c r="F128" s="19"/>
      <c r="G128" s="19"/>
      <c r="H128" s="19"/>
      <c r="I128" s="19"/>
      <c r="J128" s="19"/>
    </row>
    <row r="129" spans="4:10" x14ac:dyDescent="0.25">
      <c r="D129" s="19"/>
      <c r="E129" s="58"/>
      <c r="F129" s="19"/>
      <c r="G129" s="19"/>
      <c r="H129" s="19"/>
      <c r="I129" s="19"/>
      <c r="J129" s="19"/>
    </row>
    <row r="130" spans="4:10" x14ac:dyDescent="0.25">
      <c r="D130" s="19"/>
      <c r="E130" s="58"/>
      <c r="F130" s="19"/>
      <c r="G130" s="19"/>
      <c r="H130" s="19"/>
      <c r="I130" s="19"/>
      <c r="J130" s="19"/>
    </row>
    <row r="131" spans="4:10" x14ac:dyDescent="0.25">
      <c r="D131" s="19"/>
      <c r="E131" s="58"/>
      <c r="F131" s="19"/>
      <c r="G131" s="19"/>
      <c r="H131" s="19"/>
      <c r="I131" s="19"/>
      <c r="J131" s="19"/>
    </row>
    <row r="132" spans="4:10" x14ac:dyDescent="0.25">
      <c r="D132" s="19"/>
      <c r="E132" s="58"/>
      <c r="F132" s="19"/>
      <c r="G132" s="19"/>
      <c r="H132" s="19"/>
      <c r="I132" s="19"/>
      <c r="J132" s="19"/>
    </row>
    <row r="133" spans="4:10" x14ac:dyDescent="0.25">
      <c r="D133" s="19"/>
      <c r="E133" s="58"/>
      <c r="F133" s="19"/>
      <c r="G133" s="19"/>
      <c r="H133" s="19"/>
      <c r="I133" s="19"/>
      <c r="J133" s="19"/>
    </row>
    <row r="134" spans="4:10" x14ac:dyDescent="0.25">
      <c r="D134" s="19"/>
      <c r="E134" s="58"/>
      <c r="F134" s="19"/>
      <c r="G134" s="19"/>
      <c r="H134" s="19"/>
      <c r="I134" s="19"/>
      <c r="J134" s="19"/>
    </row>
    <row r="135" spans="4:10" x14ac:dyDescent="0.25">
      <c r="D135" s="19"/>
      <c r="E135" s="58"/>
      <c r="F135" s="19"/>
      <c r="G135" s="19"/>
      <c r="H135" s="19"/>
      <c r="I135" s="19"/>
      <c r="J135" s="19"/>
    </row>
    <row r="136" spans="4:10" x14ac:dyDescent="0.25">
      <c r="D136" s="19"/>
      <c r="E136" s="58"/>
      <c r="F136" s="19"/>
      <c r="G136" s="19"/>
      <c r="H136" s="19"/>
      <c r="I136" s="19"/>
      <c r="J136" s="19"/>
    </row>
    <row r="137" spans="4:10" x14ac:dyDescent="0.25">
      <c r="D137" s="19"/>
      <c r="E137" s="58"/>
      <c r="F137" s="19"/>
      <c r="G137" s="19"/>
      <c r="H137" s="19"/>
      <c r="I137" s="19"/>
      <c r="J137" s="19"/>
    </row>
    <row r="138" spans="4:10" x14ac:dyDescent="0.25">
      <c r="D138" s="19"/>
      <c r="E138" s="58"/>
      <c r="F138" s="19"/>
      <c r="G138" s="19"/>
      <c r="H138" s="19"/>
      <c r="I138" s="19"/>
      <c r="J138" s="19"/>
    </row>
    <row r="139" spans="4:10" x14ac:dyDescent="0.25">
      <c r="D139" s="19"/>
      <c r="E139" s="58"/>
      <c r="F139" s="19"/>
      <c r="G139" s="19"/>
      <c r="H139" s="19"/>
      <c r="I139" s="19"/>
      <c r="J139" s="19"/>
    </row>
    <row r="140" spans="4:10" x14ac:dyDescent="0.25">
      <c r="D140" s="19"/>
      <c r="E140" s="58"/>
      <c r="F140" s="19"/>
      <c r="G140" s="19"/>
      <c r="H140" s="19"/>
      <c r="I140" s="19"/>
      <c r="J140" s="19"/>
    </row>
    <row r="141" spans="4:10" x14ac:dyDescent="0.25">
      <c r="D141" s="19"/>
      <c r="E141" s="58"/>
      <c r="F141" s="19"/>
      <c r="G141" s="19"/>
      <c r="H141" s="19"/>
      <c r="I141" s="19"/>
      <c r="J141" s="19"/>
    </row>
    <row r="142" spans="4:10" x14ac:dyDescent="0.25">
      <c r="D142" s="19"/>
      <c r="E142" s="58"/>
      <c r="F142" s="19"/>
      <c r="G142" s="19"/>
      <c r="H142" s="19"/>
      <c r="I142" s="19"/>
      <c r="J142" s="19"/>
    </row>
    <row r="143" spans="4:10" x14ac:dyDescent="0.25">
      <c r="D143" s="19"/>
      <c r="E143" s="58"/>
      <c r="F143" s="19"/>
      <c r="G143" s="19"/>
      <c r="H143" s="19"/>
      <c r="I143" s="19"/>
      <c r="J143" s="19"/>
    </row>
    <row r="144" spans="4:10" x14ac:dyDescent="0.25">
      <c r="D144" s="19"/>
      <c r="E144" s="58"/>
      <c r="F144" s="19"/>
      <c r="G144" s="19"/>
      <c r="H144" s="19"/>
      <c r="I144" s="19"/>
      <c r="J144" s="19"/>
    </row>
    <row r="145" spans="4:10" x14ac:dyDescent="0.25">
      <c r="D145" s="19"/>
      <c r="E145" s="58"/>
      <c r="F145" s="19"/>
      <c r="G145" s="19"/>
      <c r="H145" s="19"/>
      <c r="I145" s="19"/>
      <c r="J145" s="19"/>
    </row>
    <row r="146" spans="4:10" x14ac:dyDescent="0.25">
      <c r="D146" s="19"/>
      <c r="E146" s="58"/>
      <c r="F146" s="19"/>
      <c r="G146" s="19"/>
      <c r="H146" s="19"/>
      <c r="I146" s="19"/>
      <c r="J146" s="19"/>
    </row>
    <row r="147" spans="4:10" x14ac:dyDescent="0.25">
      <c r="D147" s="19"/>
      <c r="E147" s="58"/>
      <c r="F147" s="19"/>
      <c r="G147" s="19"/>
      <c r="H147" s="19"/>
      <c r="I147" s="19"/>
      <c r="J147" s="19"/>
    </row>
    <row r="148" spans="4:10" x14ac:dyDescent="0.25">
      <c r="D148" s="19"/>
      <c r="E148" s="58"/>
      <c r="F148" s="19"/>
      <c r="G148" s="19"/>
      <c r="H148" s="19"/>
      <c r="I148" s="19"/>
      <c r="J148" s="19"/>
    </row>
    <row r="149" spans="4:10" x14ac:dyDescent="0.25">
      <c r="D149" s="19"/>
      <c r="E149" s="58"/>
      <c r="F149" s="19"/>
      <c r="G149" s="19"/>
      <c r="H149" s="19"/>
      <c r="I149" s="19"/>
      <c r="J149" s="19"/>
    </row>
    <row r="150" spans="4:10" x14ac:dyDescent="0.25">
      <c r="D150" s="19"/>
      <c r="E150" s="58"/>
      <c r="F150" s="19"/>
      <c r="G150" s="19"/>
      <c r="H150" s="19"/>
      <c r="I150" s="19"/>
      <c r="J150" s="19"/>
    </row>
    <row r="151" spans="4:10" x14ac:dyDescent="0.25">
      <c r="D151" s="19"/>
      <c r="E151" s="58"/>
      <c r="F151" s="19"/>
      <c r="G151" s="19"/>
      <c r="H151" s="19"/>
      <c r="I151" s="19"/>
      <c r="J151" s="19"/>
    </row>
    <row r="152" spans="4:10" x14ac:dyDescent="0.25">
      <c r="D152" s="19"/>
      <c r="E152" s="58"/>
      <c r="F152" s="19"/>
      <c r="G152" s="19"/>
      <c r="H152" s="19"/>
      <c r="I152" s="19"/>
      <c r="J152" s="19"/>
    </row>
    <row r="153" spans="4:10" x14ac:dyDescent="0.25">
      <c r="D153" s="19"/>
      <c r="E153" s="58"/>
      <c r="F153" s="19"/>
      <c r="G153" s="19"/>
      <c r="H153" s="19"/>
      <c r="I153" s="19"/>
      <c r="J153" s="19"/>
    </row>
    <row r="154" spans="4:10" x14ac:dyDescent="0.25">
      <c r="D154" s="19"/>
      <c r="E154" s="58"/>
      <c r="F154" s="19"/>
      <c r="G154" s="19"/>
      <c r="H154" s="19"/>
      <c r="I154" s="19"/>
      <c r="J154" s="19"/>
    </row>
    <row r="155" spans="4:10" x14ac:dyDescent="0.25">
      <c r="D155" s="19"/>
      <c r="E155" s="58"/>
      <c r="F155" s="19"/>
      <c r="G155" s="19"/>
      <c r="H155" s="19"/>
      <c r="I155" s="19"/>
      <c r="J155" s="19"/>
    </row>
    <row r="156" spans="4:10" x14ac:dyDescent="0.25">
      <c r="D156" s="19"/>
      <c r="E156" s="58"/>
      <c r="F156" s="19"/>
      <c r="G156" s="19"/>
      <c r="H156" s="19"/>
      <c r="I156" s="19"/>
      <c r="J156" s="19"/>
    </row>
    <row r="157" spans="4:10" x14ac:dyDescent="0.25">
      <c r="D157" s="19"/>
      <c r="E157" s="58"/>
      <c r="F157" s="19"/>
      <c r="G157" s="19"/>
      <c r="H157" s="19"/>
      <c r="I157" s="19"/>
      <c r="J157" s="19"/>
    </row>
    <row r="158" spans="4:10" x14ac:dyDescent="0.25">
      <c r="D158" s="19"/>
      <c r="E158" s="58"/>
      <c r="F158" s="19"/>
      <c r="G158" s="19"/>
      <c r="H158" s="19"/>
      <c r="I158" s="19"/>
      <c r="J158" s="19"/>
    </row>
    <row r="159" spans="4:10" x14ac:dyDescent="0.25">
      <c r="D159" s="19"/>
      <c r="E159" s="58"/>
      <c r="F159" s="19"/>
      <c r="G159" s="19"/>
      <c r="H159" s="19"/>
      <c r="I159" s="19"/>
      <c r="J159" s="19"/>
    </row>
    <row r="160" spans="4:10" x14ac:dyDescent="0.25">
      <c r="D160" s="19"/>
      <c r="E160" s="58"/>
      <c r="F160" s="19"/>
      <c r="G160" s="19"/>
      <c r="H160" s="19"/>
      <c r="I160" s="19"/>
      <c r="J160" s="19"/>
    </row>
    <row r="161" spans="4:10" x14ac:dyDescent="0.25">
      <c r="D161" s="19"/>
      <c r="E161" s="58"/>
      <c r="F161" s="19"/>
      <c r="G161" s="19"/>
      <c r="H161" s="19"/>
      <c r="I161" s="19"/>
      <c r="J161" s="19"/>
    </row>
    <row r="162" spans="4:10" x14ac:dyDescent="0.25">
      <c r="D162" s="19"/>
      <c r="E162" s="58"/>
      <c r="F162" s="19"/>
      <c r="G162" s="19"/>
      <c r="H162" s="19"/>
      <c r="I162" s="19"/>
      <c r="J162" s="19"/>
    </row>
    <row r="163" spans="4:10" x14ac:dyDescent="0.25">
      <c r="D163" s="19"/>
      <c r="E163" s="58"/>
      <c r="F163" s="19"/>
      <c r="G163" s="19"/>
      <c r="H163" s="19"/>
      <c r="I163" s="19"/>
      <c r="J163" s="19"/>
    </row>
    <row r="164" spans="4:10" x14ac:dyDescent="0.25">
      <c r="D164" s="19"/>
      <c r="E164" s="58"/>
      <c r="F164" s="19"/>
      <c r="G164" s="19"/>
      <c r="H164" s="19"/>
      <c r="I164" s="19"/>
      <c r="J164" s="19"/>
    </row>
    <row r="165" spans="4:10" x14ac:dyDescent="0.25">
      <c r="D165" s="19"/>
      <c r="E165" s="58"/>
      <c r="F165" s="19"/>
      <c r="G165" s="19"/>
      <c r="H165" s="19"/>
      <c r="I165" s="19"/>
      <c r="J165" s="19"/>
    </row>
    <row r="166" spans="4:10" x14ac:dyDescent="0.25">
      <c r="D166" s="19"/>
      <c r="E166" s="58"/>
      <c r="F166" s="19"/>
      <c r="G166" s="19"/>
      <c r="H166" s="19"/>
      <c r="I166" s="19"/>
      <c r="J166" s="19"/>
    </row>
    <row r="167" spans="4:10" x14ac:dyDescent="0.25">
      <c r="D167" s="19"/>
      <c r="E167" s="58"/>
      <c r="F167" s="19"/>
      <c r="G167" s="19"/>
      <c r="H167" s="19"/>
      <c r="I167" s="19"/>
      <c r="J167" s="19"/>
    </row>
    <row r="168" spans="4:10" x14ac:dyDescent="0.25">
      <c r="D168" s="19"/>
      <c r="E168" s="58"/>
      <c r="F168" s="19"/>
      <c r="G168" s="19"/>
      <c r="H168" s="19"/>
      <c r="I168" s="19"/>
      <c r="J168" s="19"/>
    </row>
    <row r="169" spans="4:10" x14ac:dyDescent="0.25">
      <c r="D169" s="19"/>
      <c r="E169" s="58"/>
      <c r="F169" s="19"/>
      <c r="G169" s="19"/>
      <c r="H169" s="19"/>
      <c r="I169" s="19"/>
      <c r="J169" s="19"/>
    </row>
    <row r="170" spans="4:10" x14ac:dyDescent="0.25">
      <c r="D170" s="19"/>
      <c r="E170" s="58"/>
      <c r="F170" s="19"/>
      <c r="G170" s="19"/>
      <c r="H170" s="19"/>
      <c r="I170" s="19"/>
      <c r="J170" s="19"/>
    </row>
    <row r="171" spans="4:10" x14ac:dyDescent="0.25">
      <c r="D171" s="19"/>
      <c r="E171" s="58"/>
      <c r="F171" s="19"/>
      <c r="G171" s="19"/>
      <c r="H171" s="19"/>
      <c r="I171" s="19"/>
      <c r="J171" s="19"/>
    </row>
    <row r="172" spans="4:10" x14ac:dyDescent="0.25">
      <c r="D172" s="19"/>
      <c r="E172" s="58"/>
      <c r="F172" s="19"/>
      <c r="G172" s="19"/>
      <c r="H172" s="19"/>
      <c r="I172" s="19"/>
      <c r="J172" s="19"/>
    </row>
    <row r="173" spans="4:10" x14ac:dyDescent="0.25">
      <c r="D173" s="19"/>
      <c r="E173" s="58"/>
      <c r="F173" s="19"/>
      <c r="G173" s="19"/>
      <c r="H173" s="19"/>
      <c r="I173" s="19"/>
      <c r="J173" s="19"/>
    </row>
    <row r="174" spans="4:10" x14ac:dyDescent="0.25">
      <c r="D174" s="19"/>
      <c r="E174" s="58"/>
      <c r="F174" s="19"/>
      <c r="G174" s="19"/>
      <c r="H174" s="19"/>
      <c r="I174" s="19"/>
      <c r="J174" s="19"/>
    </row>
    <row r="175" spans="4:10" x14ac:dyDescent="0.25">
      <c r="D175" s="19"/>
      <c r="E175" s="58"/>
      <c r="F175" s="19"/>
      <c r="G175" s="19"/>
      <c r="H175" s="19"/>
      <c r="I175" s="19"/>
      <c r="J175" s="19"/>
    </row>
    <row r="176" spans="4:10" x14ac:dyDescent="0.25">
      <c r="D176" s="19"/>
      <c r="E176" s="58"/>
      <c r="F176" s="19"/>
      <c r="G176" s="19"/>
      <c r="H176" s="19"/>
      <c r="I176" s="19"/>
      <c r="J176" s="19"/>
    </row>
    <row r="177" spans="4:10" x14ac:dyDescent="0.25">
      <c r="D177" s="19"/>
      <c r="E177" s="58"/>
      <c r="F177" s="19"/>
      <c r="G177" s="19"/>
      <c r="H177" s="19"/>
      <c r="I177" s="19"/>
      <c r="J177" s="19"/>
    </row>
    <row r="178" spans="4:10" x14ac:dyDescent="0.25">
      <c r="D178" s="19"/>
      <c r="E178" s="58"/>
      <c r="F178" s="19"/>
      <c r="G178" s="19"/>
      <c r="H178" s="19"/>
      <c r="I178" s="19"/>
      <c r="J178" s="19"/>
    </row>
    <row r="179" spans="4:10" x14ac:dyDescent="0.25">
      <c r="D179" s="19"/>
      <c r="E179" s="58"/>
      <c r="F179" s="19"/>
      <c r="G179" s="19"/>
      <c r="H179" s="19"/>
      <c r="I179" s="19"/>
      <c r="J179" s="19"/>
    </row>
    <row r="180" spans="4:10" x14ac:dyDescent="0.25">
      <c r="D180" s="19"/>
      <c r="E180" s="58"/>
      <c r="F180" s="19"/>
      <c r="G180" s="19"/>
      <c r="H180" s="19"/>
      <c r="I180" s="19"/>
      <c r="J180" s="19"/>
    </row>
    <row r="181" spans="4:10" x14ac:dyDescent="0.25">
      <c r="D181" s="19"/>
      <c r="E181" s="58"/>
      <c r="F181" s="19"/>
      <c r="G181" s="19"/>
      <c r="H181" s="19"/>
      <c r="I181" s="19"/>
      <c r="J181" s="19"/>
    </row>
    <row r="182" spans="4:10" x14ac:dyDescent="0.25">
      <c r="D182" s="19"/>
      <c r="E182" s="58"/>
      <c r="F182" s="19"/>
      <c r="G182" s="19"/>
      <c r="H182" s="19"/>
      <c r="I182" s="19"/>
      <c r="J182" s="19"/>
    </row>
    <row r="183" spans="4:10" x14ac:dyDescent="0.25">
      <c r="D183" s="19"/>
      <c r="E183" s="58"/>
      <c r="F183" s="19"/>
      <c r="G183" s="19"/>
      <c r="H183" s="19"/>
      <c r="I183" s="19"/>
      <c r="J183" s="19"/>
    </row>
    <row r="184" spans="4:10" x14ac:dyDescent="0.25">
      <c r="D184" s="19"/>
      <c r="E184" s="58"/>
      <c r="F184" s="19"/>
      <c r="G184" s="19"/>
      <c r="H184" s="19"/>
      <c r="I184" s="19"/>
      <c r="J184" s="19"/>
    </row>
    <row r="185" spans="4:10" x14ac:dyDescent="0.25">
      <c r="D185" s="19"/>
      <c r="E185" s="58"/>
      <c r="F185" s="19"/>
      <c r="G185" s="19"/>
      <c r="H185" s="19"/>
      <c r="I185" s="19"/>
      <c r="J185" s="19"/>
    </row>
    <row r="186" spans="4:10" x14ac:dyDescent="0.25">
      <c r="D186" s="19"/>
      <c r="E186" s="58"/>
      <c r="F186" s="19"/>
      <c r="G186" s="19"/>
      <c r="H186" s="19"/>
      <c r="I186" s="19"/>
      <c r="J186" s="19"/>
    </row>
    <row r="187" spans="4:10" x14ac:dyDescent="0.25">
      <c r="D187" s="19"/>
      <c r="E187" s="58"/>
      <c r="F187" s="19"/>
      <c r="G187" s="19"/>
      <c r="H187" s="19"/>
      <c r="I187" s="19"/>
      <c r="J187" s="19"/>
    </row>
    <row r="188" spans="4:10" x14ac:dyDescent="0.25">
      <c r="D188" s="19"/>
      <c r="E188" s="58"/>
      <c r="F188" s="19"/>
      <c r="G188" s="19"/>
      <c r="H188" s="19"/>
      <c r="I188" s="19"/>
      <c r="J188" s="19"/>
    </row>
    <row r="189" spans="4:10" x14ac:dyDescent="0.25">
      <c r="D189" s="19"/>
      <c r="E189" s="58"/>
      <c r="F189" s="19"/>
      <c r="G189" s="19"/>
      <c r="H189" s="19"/>
      <c r="I189" s="19"/>
      <c r="J189" s="19"/>
    </row>
    <row r="190" spans="4:10" x14ac:dyDescent="0.25">
      <c r="D190" s="19"/>
      <c r="E190" s="58"/>
      <c r="F190" s="19"/>
      <c r="G190" s="19"/>
      <c r="H190" s="19"/>
      <c r="I190" s="19"/>
      <c r="J190" s="19"/>
    </row>
    <row r="191" spans="4:10" x14ac:dyDescent="0.25">
      <c r="D191" s="19"/>
      <c r="E191" s="58"/>
      <c r="F191" s="19"/>
      <c r="G191" s="19"/>
      <c r="H191" s="19"/>
      <c r="I191" s="19"/>
      <c r="J191" s="19"/>
    </row>
    <row r="192" spans="4:10" x14ac:dyDescent="0.25">
      <c r="D192" s="19"/>
      <c r="E192" s="58"/>
      <c r="F192" s="19"/>
      <c r="G192" s="19"/>
      <c r="H192" s="19"/>
      <c r="I192" s="19"/>
      <c r="J192" s="19"/>
    </row>
    <row r="193" spans="4:10" x14ac:dyDescent="0.25">
      <c r="D193" s="19"/>
      <c r="E193" s="58"/>
      <c r="F193" s="19"/>
      <c r="G193" s="19"/>
      <c r="H193" s="19"/>
      <c r="I193" s="19"/>
      <c r="J193" s="19"/>
    </row>
    <row r="194" spans="4:10" x14ac:dyDescent="0.25">
      <c r="D194" s="19"/>
      <c r="E194" s="58"/>
      <c r="F194" s="19"/>
      <c r="G194" s="19"/>
      <c r="H194" s="19"/>
      <c r="I194" s="19"/>
      <c r="J194" s="19"/>
    </row>
    <row r="195" spans="4:10" x14ac:dyDescent="0.25">
      <c r="D195" s="19"/>
      <c r="E195" s="58"/>
      <c r="F195" s="19"/>
      <c r="G195" s="19"/>
      <c r="H195" s="19"/>
      <c r="I195" s="19"/>
      <c r="J195" s="19"/>
    </row>
    <row r="196" spans="4:10" x14ac:dyDescent="0.25">
      <c r="D196" s="19"/>
      <c r="E196" s="58"/>
      <c r="F196" s="19"/>
      <c r="G196" s="19"/>
      <c r="H196" s="19"/>
      <c r="I196" s="19"/>
      <c r="J196" s="19"/>
    </row>
    <row r="197" spans="4:10" x14ac:dyDescent="0.25">
      <c r="D197" s="19"/>
      <c r="E197" s="58"/>
      <c r="F197" s="19"/>
      <c r="G197" s="19"/>
      <c r="H197" s="19"/>
      <c r="I197" s="19"/>
      <c r="J197" s="19"/>
    </row>
    <row r="198" spans="4:10" x14ac:dyDescent="0.25">
      <c r="D198" s="19"/>
      <c r="E198" s="58"/>
      <c r="F198" s="19"/>
      <c r="G198" s="19"/>
      <c r="H198" s="19"/>
      <c r="I198" s="19"/>
      <c r="J198" s="19"/>
    </row>
    <row r="199" spans="4:10" x14ac:dyDescent="0.25">
      <c r="D199" s="19"/>
      <c r="E199" s="58"/>
      <c r="F199" s="19"/>
      <c r="G199" s="19"/>
      <c r="H199" s="19"/>
      <c r="I199" s="19"/>
      <c r="J199" s="19"/>
    </row>
    <row r="200" spans="4:10" x14ac:dyDescent="0.25">
      <c r="D200" s="19"/>
      <c r="E200" s="58"/>
      <c r="F200" s="19"/>
      <c r="G200" s="19"/>
      <c r="H200" s="19"/>
      <c r="I200" s="19"/>
      <c r="J200" s="19"/>
    </row>
    <row r="201" spans="4:10" x14ac:dyDescent="0.25">
      <c r="D201" s="19"/>
      <c r="E201" s="58"/>
      <c r="F201" s="19"/>
      <c r="G201" s="19"/>
      <c r="H201" s="19"/>
      <c r="I201" s="19"/>
      <c r="J201" s="19"/>
    </row>
    <row r="202" spans="4:10" x14ac:dyDescent="0.25">
      <c r="D202" s="19"/>
      <c r="E202" s="58"/>
      <c r="F202" s="19"/>
      <c r="G202" s="19"/>
      <c r="H202" s="19"/>
      <c r="I202" s="19"/>
      <c r="J202" s="19"/>
    </row>
    <row r="203" spans="4:10" x14ac:dyDescent="0.25">
      <c r="D203" s="19"/>
      <c r="E203" s="58"/>
      <c r="F203" s="19"/>
      <c r="G203" s="19"/>
      <c r="H203" s="19"/>
      <c r="I203" s="19"/>
      <c r="J203" s="19"/>
    </row>
    <row r="204" spans="4:10" x14ac:dyDescent="0.25">
      <c r="D204" s="19"/>
      <c r="E204" s="58"/>
      <c r="F204" s="19"/>
      <c r="G204" s="19"/>
      <c r="H204" s="19"/>
      <c r="I204" s="19"/>
      <c r="J204" s="19"/>
    </row>
    <row r="205" spans="4:10" x14ac:dyDescent="0.25">
      <c r="D205" s="19"/>
      <c r="E205" s="58"/>
      <c r="F205" s="19"/>
      <c r="G205" s="19"/>
      <c r="H205" s="19"/>
      <c r="I205" s="19"/>
      <c r="J205" s="19"/>
    </row>
    <row r="206" spans="4:10" x14ac:dyDescent="0.25">
      <c r="D206" s="19"/>
      <c r="E206" s="58"/>
      <c r="F206" s="19"/>
      <c r="G206" s="19"/>
      <c r="H206" s="19"/>
      <c r="I206" s="19"/>
      <c r="J206" s="19"/>
    </row>
    <row r="207" spans="4:10" x14ac:dyDescent="0.25">
      <c r="D207" s="19"/>
      <c r="E207" s="58"/>
      <c r="F207" s="19"/>
      <c r="G207" s="19"/>
      <c r="H207" s="19"/>
      <c r="I207" s="19"/>
      <c r="J207" s="19"/>
    </row>
    <row r="208" spans="4:10" x14ac:dyDescent="0.25">
      <c r="D208" s="19"/>
      <c r="E208" s="58"/>
      <c r="F208" s="19"/>
      <c r="G208" s="19"/>
      <c r="H208" s="19"/>
      <c r="I208" s="19"/>
      <c r="J208" s="19"/>
    </row>
    <row r="209" spans="4:10" x14ac:dyDescent="0.25">
      <c r="D209" s="19"/>
      <c r="E209" s="58"/>
      <c r="F209" s="19"/>
      <c r="G209" s="19"/>
      <c r="H209" s="19"/>
      <c r="I209" s="19"/>
      <c r="J209" s="19"/>
    </row>
    <row r="210" spans="4:10" x14ac:dyDescent="0.25">
      <c r="D210" s="19"/>
      <c r="E210" s="58"/>
      <c r="F210" s="19"/>
      <c r="G210" s="19"/>
      <c r="H210" s="19"/>
      <c r="I210" s="19"/>
      <c r="J210" s="19"/>
    </row>
    <row r="211" spans="4:10" x14ac:dyDescent="0.25">
      <c r="D211" s="19"/>
      <c r="E211" s="58"/>
      <c r="F211" s="19"/>
      <c r="G211" s="19"/>
      <c r="H211" s="19"/>
      <c r="I211" s="19"/>
      <c r="J211" s="19"/>
    </row>
    <row r="212" spans="4:10" x14ac:dyDescent="0.25">
      <c r="D212" s="19"/>
      <c r="E212" s="58"/>
      <c r="F212" s="19"/>
      <c r="G212" s="19"/>
      <c r="H212" s="19"/>
      <c r="I212" s="19"/>
      <c r="J212" s="19"/>
    </row>
    <row r="213" spans="4:10" x14ac:dyDescent="0.25">
      <c r="D213" s="19"/>
      <c r="E213" s="58"/>
      <c r="F213" s="19"/>
      <c r="G213" s="19"/>
      <c r="H213" s="19"/>
      <c r="I213" s="19"/>
      <c r="J213" s="19"/>
    </row>
    <row r="214" spans="4:10" x14ac:dyDescent="0.25">
      <c r="D214" s="19"/>
      <c r="E214" s="58"/>
      <c r="F214" s="19"/>
      <c r="G214" s="19"/>
      <c r="H214" s="19"/>
      <c r="I214" s="19"/>
      <c r="J214" s="19"/>
    </row>
    <row r="215" spans="4:10" x14ac:dyDescent="0.25">
      <c r="D215" s="19"/>
      <c r="E215" s="58"/>
      <c r="F215" s="19"/>
      <c r="G215" s="19"/>
      <c r="H215" s="19"/>
      <c r="I215" s="19"/>
      <c r="J215" s="19"/>
    </row>
    <row r="216" spans="4:10" x14ac:dyDescent="0.25">
      <c r="D216" s="19"/>
      <c r="E216" s="58"/>
      <c r="F216" s="19"/>
      <c r="G216" s="19"/>
      <c r="H216" s="19"/>
      <c r="I216" s="19"/>
      <c r="J216" s="19"/>
    </row>
    <row r="217" spans="4:10" x14ac:dyDescent="0.25">
      <c r="D217" s="19"/>
      <c r="E217" s="58"/>
      <c r="F217" s="19"/>
      <c r="G217" s="19"/>
      <c r="H217" s="19"/>
      <c r="I217" s="19"/>
      <c r="J217" s="19"/>
    </row>
    <row r="218" spans="4:10" x14ac:dyDescent="0.25">
      <c r="D218" s="19"/>
      <c r="E218" s="58"/>
      <c r="F218" s="19"/>
      <c r="G218" s="19"/>
      <c r="H218" s="19"/>
      <c r="I218" s="19"/>
      <c r="J218" s="19"/>
    </row>
    <row r="219" spans="4:10" x14ac:dyDescent="0.25">
      <c r="D219" s="19"/>
      <c r="E219" s="58"/>
      <c r="F219" s="19"/>
      <c r="G219" s="19"/>
      <c r="H219" s="19"/>
      <c r="I219" s="19"/>
      <c r="J219" s="19"/>
    </row>
    <row r="220" spans="4:10" x14ac:dyDescent="0.25">
      <c r="D220" s="19"/>
      <c r="E220" s="58"/>
      <c r="F220" s="19"/>
      <c r="G220" s="19"/>
      <c r="H220" s="19"/>
      <c r="I220" s="19"/>
      <c r="J220" s="19"/>
    </row>
    <row r="221" spans="4:10" x14ac:dyDescent="0.25">
      <c r="D221" s="19"/>
      <c r="E221" s="58"/>
      <c r="F221" s="19"/>
      <c r="G221" s="19"/>
      <c r="H221" s="19"/>
      <c r="I221" s="19"/>
      <c r="J221" s="19"/>
    </row>
    <row r="222" spans="4:10" x14ac:dyDescent="0.25">
      <c r="D222" s="19"/>
      <c r="E222" s="58"/>
      <c r="F222" s="19"/>
      <c r="G222" s="19"/>
      <c r="H222" s="19"/>
      <c r="I222" s="19"/>
      <c r="J222" s="19"/>
    </row>
    <row r="223" spans="4:10" x14ac:dyDescent="0.25">
      <c r="D223" s="19"/>
      <c r="E223" s="58"/>
      <c r="F223" s="19"/>
      <c r="G223" s="19"/>
      <c r="H223" s="19"/>
      <c r="I223" s="19"/>
      <c r="J223" s="19"/>
    </row>
    <row r="224" spans="4:10" x14ac:dyDescent="0.25">
      <c r="D224" s="19"/>
      <c r="E224" s="58"/>
      <c r="F224" s="19"/>
      <c r="G224" s="19"/>
      <c r="H224" s="19"/>
      <c r="I224" s="19"/>
      <c r="J224" s="19"/>
    </row>
    <row r="225" spans="4:10" x14ac:dyDescent="0.25">
      <c r="D225" s="19"/>
      <c r="E225" s="58"/>
      <c r="F225" s="19"/>
      <c r="G225" s="19"/>
      <c r="H225" s="19"/>
      <c r="I225" s="19"/>
      <c r="J225" s="19"/>
    </row>
    <row r="226" spans="4:10" x14ac:dyDescent="0.25">
      <c r="D226" s="19"/>
      <c r="E226" s="58"/>
      <c r="F226" s="19"/>
      <c r="G226" s="19"/>
      <c r="H226" s="19"/>
      <c r="I226" s="19"/>
      <c r="J226" s="19"/>
    </row>
    <row r="227" spans="4:10" x14ac:dyDescent="0.25">
      <c r="D227" s="19"/>
      <c r="E227" s="58"/>
      <c r="F227" s="19"/>
      <c r="G227" s="19"/>
      <c r="H227" s="19"/>
      <c r="I227" s="19"/>
      <c r="J227" s="19"/>
    </row>
    <row r="228" spans="4:10" x14ac:dyDescent="0.25">
      <c r="D228" s="19"/>
      <c r="E228" s="58"/>
      <c r="F228" s="19"/>
      <c r="G228" s="19"/>
      <c r="H228" s="19"/>
      <c r="I228" s="19"/>
      <c r="J228" s="19"/>
    </row>
    <row r="229" spans="4:10" x14ac:dyDescent="0.25">
      <c r="D229" s="19"/>
      <c r="E229" s="58"/>
      <c r="F229" s="19"/>
      <c r="G229" s="19"/>
      <c r="H229" s="19"/>
      <c r="I229" s="19"/>
      <c r="J229" s="19"/>
    </row>
    <row r="230" spans="4:10" x14ac:dyDescent="0.25">
      <c r="D230" s="19"/>
      <c r="E230" s="58"/>
      <c r="F230" s="19"/>
      <c r="G230" s="19"/>
      <c r="H230" s="19"/>
      <c r="I230" s="19"/>
      <c r="J230" s="19"/>
    </row>
    <row r="231" spans="4:10" x14ac:dyDescent="0.25">
      <c r="D231" s="19"/>
      <c r="E231" s="58"/>
      <c r="F231" s="19"/>
      <c r="G231" s="19"/>
      <c r="H231" s="19"/>
      <c r="I231" s="19"/>
      <c r="J231" s="19"/>
    </row>
    <row r="232" spans="4:10" x14ac:dyDescent="0.25">
      <c r="D232" s="19"/>
      <c r="E232" s="58"/>
      <c r="F232" s="19"/>
      <c r="G232" s="19"/>
      <c r="H232" s="19"/>
      <c r="I232" s="19"/>
      <c r="J232" s="19"/>
    </row>
    <row r="233" spans="4:10" x14ac:dyDescent="0.25">
      <c r="D233" s="19"/>
      <c r="E233" s="58"/>
      <c r="F233" s="19"/>
      <c r="G233" s="19"/>
      <c r="H233" s="19"/>
      <c r="I233" s="19"/>
      <c r="J233" s="19"/>
    </row>
    <row r="234" spans="4:10" x14ac:dyDescent="0.25">
      <c r="D234" s="19"/>
      <c r="E234" s="58"/>
      <c r="F234" s="19"/>
      <c r="G234" s="19"/>
      <c r="H234" s="19"/>
      <c r="I234" s="19"/>
      <c r="J234" s="19"/>
    </row>
    <row r="235" spans="4:10" x14ac:dyDescent="0.25">
      <c r="D235" s="19"/>
      <c r="E235" s="58"/>
      <c r="F235" s="19"/>
      <c r="G235" s="19"/>
      <c r="H235" s="19"/>
      <c r="I235" s="19"/>
      <c r="J235" s="19"/>
    </row>
    <row r="236" spans="4:10" x14ac:dyDescent="0.25">
      <c r="D236" s="19"/>
      <c r="E236" s="58"/>
      <c r="F236" s="19"/>
      <c r="G236" s="19"/>
      <c r="H236" s="19"/>
      <c r="I236" s="19"/>
      <c r="J236" s="19"/>
    </row>
    <row r="237" spans="4:10" x14ac:dyDescent="0.25">
      <c r="D237" s="19"/>
      <c r="E237" s="58"/>
      <c r="F237" s="19"/>
      <c r="G237" s="19"/>
      <c r="H237" s="19"/>
      <c r="I237" s="19"/>
      <c r="J237" s="19"/>
    </row>
    <row r="238" spans="4:10" x14ac:dyDescent="0.25">
      <c r="D238" s="19"/>
      <c r="E238" s="58"/>
      <c r="F238" s="19"/>
      <c r="G238" s="19"/>
      <c r="H238" s="19"/>
      <c r="I238" s="19"/>
      <c r="J238" s="19"/>
    </row>
    <row r="239" spans="4:10" x14ac:dyDescent="0.25">
      <c r="D239" s="19"/>
      <c r="E239" s="58"/>
      <c r="F239" s="19"/>
      <c r="G239" s="19"/>
      <c r="H239" s="19"/>
      <c r="I239" s="19"/>
      <c r="J239" s="19"/>
    </row>
    <row r="240" spans="4:10" x14ac:dyDescent="0.25">
      <c r="D240" s="19"/>
      <c r="E240" s="58"/>
      <c r="F240" s="19"/>
      <c r="G240" s="19"/>
      <c r="H240" s="19"/>
      <c r="I240" s="19"/>
      <c r="J240" s="19"/>
    </row>
    <row r="241" spans="4:10" x14ac:dyDescent="0.25">
      <c r="D241" s="19"/>
      <c r="E241" s="58"/>
      <c r="F241" s="19"/>
      <c r="G241" s="19"/>
      <c r="H241" s="19"/>
      <c r="I241" s="19"/>
      <c r="J241" s="19"/>
    </row>
    <row r="242" spans="4:10" x14ac:dyDescent="0.25">
      <c r="D242" s="19"/>
      <c r="E242" s="58"/>
      <c r="F242" s="19"/>
      <c r="G242" s="19"/>
      <c r="H242" s="19"/>
      <c r="I242" s="19"/>
      <c r="J242" s="19"/>
    </row>
    <row r="243" spans="4:10" x14ac:dyDescent="0.25">
      <c r="D243" s="19"/>
      <c r="E243" s="58"/>
      <c r="F243" s="19"/>
      <c r="G243" s="19"/>
      <c r="H243" s="19"/>
      <c r="I243" s="19"/>
      <c r="J243" s="19"/>
    </row>
    <row r="244" spans="4:10" x14ac:dyDescent="0.25">
      <c r="D244" s="19"/>
      <c r="E244" s="58"/>
      <c r="F244" s="19"/>
      <c r="G244" s="19"/>
      <c r="H244" s="19"/>
      <c r="I244" s="19"/>
      <c r="J244" s="19"/>
    </row>
    <row r="245" spans="4:10" x14ac:dyDescent="0.25">
      <c r="D245" s="19"/>
      <c r="E245" s="58"/>
      <c r="F245" s="19"/>
      <c r="G245" s="19"/>
      <c r="H245" s="19"/>
      <c r="I245" s="19"/>
      <c r="J245" s="19"/>
    </row>
    <row r="246" spans="4:10" x14ac:dyDescent="0.25">
      <c r="D246" s="19"/>
      <c r="E246" s="58"/>
      <c r="F246" s="19"/>
      <c r="G246" s="19"/>
      <c r="H246" s="19"/>
      <c r="I246" s="19"/>
      <c r="J246" s="19"/>
    </row>
    <row r="247" spans="4:10" x14ac:dyDescent="0.25">
      <c r="D247" s="19"/>
      <c r="E247" s="58"/>
      <c r="F247" s="19"/>
      <c r="G247" s="19"/>
      <c r="H247" s="19"/>
      <c r="I247" s="19"/>
      <c r="J247" s="19"/>
    </row>
    <row r="248" spans="4:10" x14ac:dyDescent="0.25">
      <c r="D248" s="19"/>
      <c r="E248" s="58"/>
      <c r="F248" s="19"/>
      <c r="G248" s="19"/>
      <c r="H248" s="19"/>
      <c r="I248" s="19"/>
      <c r="J248" s="19"/>
    </row>
    <row r="249" spans="4:10" x14ac:dyDescent="0.25">
      <c r="D249" s="19"/>
      <c r="E249" s="58"/>
      <c r="F249" s="19"/>
      <c r="G249" s="19"/>
      <c r="H249" s="19"/>
      <c r="I249" s="19"/>
      <c r="J249" s="19"/>
    </row>
    <row r="250" spans="4:10" x14ac:dyDescent="0.25">
      <c r="D250" s="19"/>
      <c r="E250" s="58"/>
      <c r="F250" s="19"/>
      <c r="G250" s="19"/>
      <c r="H250" s="19"/>
      <c r="I250" s="19"/>
      <c r="J250" s="19"/>
    </row>
    <row r="251" spans="4:10" x14ac:dyDescent="0.25">
      <c r="D251" s="19"/>
      <c r="E251" s="58"/>
      <c r="F251" s="19"/>
      <c r="G251" s="19"/>
      <c r="H251" s="19"/>
      <c r="I251" s="19"/>
      <c r="J251" s="19"/>
    </row>
    <row r="252" spans="4:10" x14ac:dyDescent="0.25">
      <c r="D252" s="19"/>
      <c r="E252" s="58"/>
      <c r="F252" s="19"/>
      <c r="G252" s="19"/>
      <c r="H252" s="19"/>
      <c r="I252" s="19"/>
      <c r="J252" s="19"/>
    </row>
    <row r="253" spans="4:10" x14ac:dyDescent="0.25">
      <c r="D253" s="19"/>
      <c r="E253" s="58"/>
      <c r="F253" s="19"/>
      <c r="G253" s="19"/>
      <c r="H253" s="19"/>
      <c r="I253" s="19"/>
      <c r="J253" s="19"/>
    </row>
    <row r="254" spans="4:10" x14ac:dyDescent="0.25">
      <c r="D254" s="19"/>
      <c r="E254" s="58"/>
      <c r="F254" s="19"/>
      <c r="G254" s="19"/>
      <c r="H254" s="19"/>
      <c r="I254" s="19"/>
      <c r="J254" s="19"/>
    </row>
    <row r="255" spans="4:10" x14ac:dyDescent="0.25">
      <c r="D255" s="19"/>
      <c r="E255" s="58"/>
      <c r="F255" s="19"/>
      <c r="G255" s="19"/>
      <c r="H255" s="19"/>
      <c r="I255" s="19"/>
      <c r="J255" s="19"/>
    </row>
    <row r="256" spans="4:10" x14ac:dyDescent="0.25">
      <c r="D256" s="19"/>
      <c r="E256" s="58"/>
      <c r="F256" s="19"/>
      <c r="G256" s="19"/>
      <c r="H256" s="19"/>
      <c r="I256" s="19"/>
      <c r="J256" s="19"/>
    </row>
    <row r="257" spans="4:10" x14ac:dyDescent="0.25">
      <c r="D257" s="19"/>
      <c r="E257" s="58"/>
      <c r="F257" s="19"/>
      <c r="G257" s="19"/>
      <c r="H257" s="19"/>
      <c r="I257" s="19"/>
      <c r="J257" s="19"/>
    </row>
    <row r="258" spans="4:10" x14ac:dyDescent="0.25">
      <c r="D258" s="19"/>
      <c r="E258" s="58"/>
      <c r="F258" s="19"/>
      <c r="G258" s="19"/>
      <c r="H258" s="19"/>
      <c r="I258" s="19"/>
      <c r="J258" s="19"/>
    </row>
    <row r="259" spans="4:10" x14ac:dyDescent="0.25">
      <c r="D259" s="19"/>
      <c r="E259" s="58"/>
      <c r="F259" s="19"/>
      <c r="G259" s="19"/>
      <c r="H259" s="19"/>
      <c r="I259" s="19"/>
      <c r="J259" s="19"/>
    </row>
    <row r="260" spans="4:10" x14ac:dyDescent="0.25">
      <c r="D260" s="19"/>
      <c r="E260" s="58"/>
      <c r="F260" s="19"/>
      <c r="G260" s="19"/>
      <c r="H260" s="19"/>
      <c r="I260" s="19"/>
      <c r="J260" s="19"/>
    </row>
    <row r="261" spans="4:10" x14ac:dyDescent="0.25">
      <c r="D261" s="19"/>
      <c r="E261" s="58"/>
      <c r="F261" s="19"/>
      <c r="G261" s="19"/>
      <c r="H261" s="19"/>
      <c r="I261" s="19"/>
      <c r="J261" s="19"/>
    </row>
    <row r="262" spans="4:10" x14ac:dyDescent="0.25">
      <c r="D262" s="19"/>
      <c r="E262" s="58"/>
      <c r="F262" s="19"/>
      <c r="G262" s="19"/>
      <c r="H262" s="19"/>
      <c r="I262" s="19"/>
      <c r="J262" s="19"/>
    </row>
    <row r="263" spans="4:10" x14ac:dyDescent="0.25">
      <c r="D263" s="19"/>
      <c r="E263" s="58"/>
      <c r="F263" s="19"/>
      <c r="G263" s="19"/>
      <c r="H263" s="19"/>
      <c r="I263" s="19"/>
      <c r="J263" s="19"/>
    </row>
    <row r="264" spans="4:10" x14ac:dyDescent="0.25">
      <c r="D264" s="19"/>
      <c r="E264" s="58"/>
      <c r="F264" s="19"/>
      <c r="G264" s="19"/>
      <c r="H264" s="19"/>
      <c r="I264" s="19"/>
      <c r="J264" s="19"/>
    </row>
    <row r="265" spans="4:10" x14ac:dyDescent="0.25">
      <c r="D265" s="19"/>
      <c r="E265" s="58"/>
      <c r="F265" s="19"/>
      <c r="G265" s="19"/>
      <c r="H265" s="19"/>
      <c r="I265" s="19"/>
      <c r="J265" s="19"/>
    </row>
    <row r="266" spans="4:10" x14ac:dyDescent="0.25">
      <c r="D266" s="19"/>
      <c r="E266" s="58"/>
      <c r="F266" s="19"/>
      <c r="G266" s="19"/>
      <c r="H266" s="19"/>
      <c r="I266" s="19"/>
      <c r="J266" s="19"/>
    </row>
    <row r="267" spans="4:10" x14ac:dyDescent="0.25">
      <c r="D267" s="19"/>
      <c r="E267" s="58"/>
      <c r="F267" s="19"/>
      <c r="G267" s="19"/>
      <c r="H267" s="19"/>
      <c r="I267" s="19"/>
      <c r="J267" s="19"/>
    </row>
    <row r="268" spans="4:10" x14ac:dyDescent="0.25">
      <c r="D268" s="19"/>
      <c r="E268" s="58"/>
      <c r="F268" s="19"/>
      <c r="G268" s="19"/>
      <c r="H268" s="19"/>
      <c r="I268" s="19"/>
      <c r="J268" s="19"/>
    </row>
    <row r="269" spans="4:10" x14ac:dyDescent="0.25">
      <c r="D269" s="19"/>
      <c r="E269" s="58"/>
      <c r="F269" s="19"/>
      <c r="G269" s="19"/>
      <c r="H269" s="19"/>
      <c r="I269" s="19"/>
      <c r="J269" s="19"/>
    </row>
    <row r="270" spans="4:10" x14ac:dyDescent="0.25">
      <c r="D270" s="19"/>
      <c r="E270" s="58"/>
      <c r="F270" s="19"/>
      <c r="G270" s="19"/>
      <c r="H270" s="19"/>
      <c r="I270" s="19"/>
      <c r="J270" s="19"/>
    </row>
    <row r="271" spans="4:10" x14ac:dyDescent="0.25">
      <c r="D271" s="19"/>
      <c r="E271" s="58"/>
      <c r="F271" s="19"/>
      <c r="G271" s="19"/>
      <c r="H271" s="19"/>
      <c r="I271" s="19"/>
      <c r="J271" s="19"/>
    </row>
    <row r="272" spans="4:10" x14ac:dyDescent="0.25">
      <c r="D272" s="19"/>
      <c r="E272" s="58"/>
      <c r="F272" s="19"/>
      <c r="G272" s="19"/>
      <c r="H272" s="19"/>
      <c r="I272" s="19"/>
      <c r="J272" s="19"/>
    </row>
    <row r="273" spans="4:10" x14ac:dyDescent="0.25">
      <c r="D273" s="19"/>
      <c r="E273" s="58"/>
      <c r="F273" s="19"/>
      <c r="G273" s="19"/>
      <c r="H273" s="19"/>
      <c r="I273" s="19"/>
      <c r="J273" s="19"/>
    </row>
    <row r="274" spans="4:10" x14ac:dyDescent="0.25">
      <c r="D274" s="19"/>
      <c r="E274" s="58"/>
      <c r="F274" s="19"/>
      <c r="G274" s="19"/>
      <c r="H274" s="19"/>
      <c r="I274" s="19"/>
      <c r="J274" s="19"/>
    </row>
    <row r="275" spans="4:10" x14ac:dyDescent="0.25">
      <c r="D275" s="19"/>
      <c r="E275" s="58"/>
      <c r="F275" s="19"/>
      <c r="G275" s="19"/>
      <c r="H275" s="19"/>
      <c r="I275" s="19"/>
      <c r="J275" s="19"/>
    </row>
    <row r="276" spans="4:10" x14ac:dyDescent="0.25">
      <c r="D276" s="19"/>
      <c r="E276" s="58"/>
      <c r="F276" s="19"/>
      <c r="G276" s="19"/>
      <c r="H276" s="19"/>
      <c r="I276" s="19"/>
      <c r="J276" s="19"/>
    </row>
    <row r="277" spans="4:10" x14ac:dyDescent="0.25">
      <c r="D277" s="19"/>
      <c r="E277" s="58"/>
      <c r="F277" s="19"/>
      <c r="G277" s="19"/>
      <c r="H277" s="19"/>
      <c r="I277" s="19"/>
      <c r="J277" s="19"/>
    </row>
    <row r="278" spans="4:10" x14ac:dyDescent="0.25">
      <c r="D278" s="19"/>
      <c r="E278" s="58"/>
      <c r="F278" s="19"/>
      <c r="G278" s="19"/>
      <c r="H278" s="19"/>
      <c r="I278" s="19"/>
      <c r="J278" s="19"/>
    </row>
    <row r="279" spans="4:10" x14ac:dyDescent="0.25">
      <c r="D279" s="19"/>
      <c r="E279" s="58"/>
      <c r="F279" s="19"/>
      <c r="G279" s="19"/>
      <c r="H279" s="19"/>
      <c r="I279" s="19"/>
      <c r="J279" s="19"/>
    </row>
    <row r="280" spans="4:10" x14ac:dyDescent="0.25">
      <c r="D280" s="19"/>
      <c r="E280" s="58"/>
      <c r="F280" s="19"/>
      <c r="G280" s="19"/>
      <c r="H280" s="19"/>
      <c r="I280" s="19"/>
      <c r="J280" s="19"/>
    </row>
    <row r="281" spans="4:10" x14ac:dyDescent="0.25">
      <c r="D281" s="19"/>
      <c r="E281" s="58"/>
      <c r="F281" s="19"/>
      <c r="G281" s="19"/>
      <c r="H281" s="19"/>
      <c r="I281" s="19"/>
      <c r="J281" s="19"/>
    </row>
    <row r="282" spans="4:10" x14ac:dyDescent="0.25">
      <c r="D282" s="19"/>
      <c r="E282" s="58"/>
      <c r="F282" s="19"/>
      <c r="G282" s="19"/>
      <c r="H282" s="19"/>
      <c r="I282" s="19"/>
      <c r="J282" s="19"/>
    </row>
    <row r="283" spans="4:10" x14ac:dyDescent="0.25">
      <c r="D283" s="19"/>
      <c r="E283" s="58"/>
      <c r="F283" s="19"/>
      <c r="G283" s="19"/>
      <c r="H283" s="19"/>
      <c r="I283" s="19"/>
      <c r="J283" s="19"/>
    </row>
    <row r="284" spans="4:10" x14ac:dyDescent="0.25">
      <c r="D284" s="19"/>
      <c r="E284" s="58"/>
      <c r="F284" s="19"/>
      <c r="G284" s="19"/>
      <c r="H284" s="19"/>
      <c r="I284" s="19"/>
      <c r="J284" s="19"/>
    </row>
    <row r="285" spans="4:10" x14ac:dyDescent="0.25">
      <c r="D285" s="19"/>
      <c r="E285" s="58"/>
      <c r="F285" s="19"/>
      <c r="G285" s="19"/>
      <c r="H285" s="19"/>
      <c r="I285" s="19"/>
      <c r="J285" s="19"/>
    </row>
    <row r="286" spans="4:10" x14ac:dyDescent="0.25">
      <c r="D286" s="19"/>
      <c r="E286" s="58"/>
      <c r="F286" s="19"/>
      <c r="G286" s="19"/>
      <c r="H286" s="19"/>
      <c r="I286" s="19"/>
      <c r="J286" s="19"/>
    </row>
    <row r="287" spans="4:10" x14ac:dyDescent="0.25">
      <c r="D287" s="19"/>
      <c r="E287" s="58"/>
      <c r="F287" s="19"/>
      <c r="G287" s="19"/>
      <c r="H287" s="19"/>
      <c r="I287" s="19"/>
      <c r="J287" s="19"/>
    </row>
    <row r="288" spans="4:10" x14ac:dyDescent="0.25">
      <c r="D288" s="19"/>
      <c r="E288" s="58"/>
      <c r="F288" s="19"/>
      <c r="G288" s="19"/>
      <c r="H288" s="19"/>
      <c r="I288" s="19"/>
      <c r="J288" s="19"/>
    </row>
    <row r="289" spans="4:10" x14ac:dyDescent="0.25">
      <c r="D289" s="19"/>
      <c r="E289" s="58"/>
      <c r="F289" s="19"/>
      <c r="G289" s="19"/>
      <c r="H289" s="19"/>
      <c r="I289" s="19"/>
      <c r="J289" s="19"/>
    </row>
    <row r="290" spans="4:10" x14ac:dyDescent="0.25">
      <c r="D290" s="19"/>
      <c r="E290" s="58"/>
      <c r="F290" s="19"/>
      <c r="G290" s="19"/>
      <c r="H290" s="19"/>
      <c r="I290" s="19"/>
      <c r="J290" s="19"/>
    </row>
    <row r="291" spans="4:10" x14ac:dyDescent="0.25">
      <c r="D291" s="19"/>
      <c r="E291" s="58"/>
      <c r="F291" s="19"/>
      <c r="G291" s="19"/>
      <c r="H291" s="19"/>
      <c r="I291" s="19"/>
      <c r="J291" s="19"/>
    </row>
    <row r="292" spans="4:10" x14ac:dyDescent="0.25">
      <c r="D292" s="19"/>
      <c r="E292" s="58"/>
      <c r="F292" s="19"/>
      <c r="G292" s="19"/>
      <c r="H292" s="19"/>
      <c r="I292" s="19"/>
      <c r="J292" s="19"/>
    </row>
    <row r="293" spans="4:10" x14ac:dyDescent="0.25">
      <c r="D293" s="19"/>
      <c r="E293" s="58"/>
      <c r="F293" s="19"/>
      <c r="G293" s="19"/>
      <c r="H293" s="19"/>
      <c r="I293" s="19"/>
      <c r="J293" s="19"/>
    </row>
    <row r="294" spans="4:10" x14ac:dyDescent="0.25">
      <c r="D294" s="19"/>
      <c r="E294" s="58"/>
      <c r="F294" s="19"/>
      <c r="G294" s="19"/>
      <c r="H294" s="19"/>
      <c r="I294" s="19"/>
      <c r="J294" s="19"/>
    </row>
    <row r="295" spans="4:10" x14ac:dyDescent="0.25">
      <c r="D295" s="19"/>
      <c r="E295" s="58"/>
      <c r="F295" s="19"/>
      <c r="G295" s="19"/>
      <c r="H295" s="19"/>
      <c r="I295" s="19"/>
      <c r="J295" s="19"/>
    </row>
    <row r="296" spans="4:10" x14ac:dyDescent="0.25">
      <c r="D296" s="19"/>
      <c r="E296" s="58"/>
      <c r="F296" s="19"/>
      <c r="G296" s="19"/>
      <c r="H296" s="19"/>
      <c r="I296" s="19"/>
      <c r="J296" s="19"/>
    </row>
    <row r="297" spans="4:10" x14ac:dyDescent="0.25">
      <c r="D297" s="19"/>
      <c r="E297" s="58"/>
      <c r="F297" s="19"/>
      <c r="G297" s="19"/>
      <c r="H297" s="19"/>
      <c r="I297" s="19"/>
      <c r="J297" s="19"/>
    </row>
    <row r="298" spans="4:10" x14ac:dyDescent="0.25">
      <c r="D298" s="19"/>
      <c r="E298" s="58"/>
      <c r="F298" s="19"/>
      <c r="G298" s="19"/>
      <c r="H298" s="19"/>
      <c r="I298" s="19"/>
      <c r="J298" s="19"/>
    </row>
    <row r="299" spans="4:10" x14ac:dyDescent="0.25">
      <c r="D299" s="19"/>
      <c r="E299" s="58"/>
      <c r="F299" s="19"/>
      <c r="G299" s="19"/>
      <c r="H299" s="19"/>
      <c r="I299" s="19"/>
      <c r="J299" s="19"/>
    </row>
    <row r="300" spans="4:10" x14ac:dyDescent="0.25">
      <c r="D300" s="19"/>
      <c r="E300" s="58"/>
      <c r="F300" s="19"/>
      <c r="G300" s="19"/>
      <c r="H300" s="19"/>
      <c r="I300" s="19"/>
      <c r="J300" s="19"/>
    </row>
    <row r="301" spans="4:10" x14ac:dyDescent="0.25">
      <c r="D301" s="19"/>
      <c r="E301" s="58"/>
      <c r="F301" s="19"/>
      <c r="G301" s="19"/>
      <c r="H301" s="19"/>
      <c r="I301" s="19"/>
      <c r="J301" s="19"/>
    </row>
    <row r="302" spans="4:10" x14ac:dyDescent="0.25">
      <c r="D302" s="19"/>
      <c r="E302" s="58"/>
      <c r="F302" s="19"/>
      <c r="G302" s="19"/>
      <c r="H302" s="19"/>
      <c r="I302" s="19"/>
      <c r="J302" s="19"/>
    </row>
    <row r="303" spans="4:10" x14ac:dyDescent="0.25">
      <c r="D303" s="19"/>
      <c r="E303" s="58"/>
      <c r="F303" s="19"/>
      <c r="G303" s="19"/>
      <c r="H303" s="19"/>
      <c r="I303" s="19"/>
      <c r="J303" s="19"/>
    </row>
    <row r="304" spans="4:10" x14ac:dyDescent="0.25">
      <c r="D304" s="19"/>
      <c r="E304" s="58"/>
      <c r="F304" s="19"/>
      <c r="G304" s="19"/>
      <c r="H304" s="19"/>
      <c r="I304" s="19"/>
      <c r="J304" s="19"/>
    </row>
    <row r="305" spans="4:10" x14ac:dyDescent="0.25">
      <c r="D305" s="19"/>
      <c r="E305" s="58"/>
      <c r="F305" s="19"/>
      <c r="G305" s="19"/>
      <c r="H305" s="19"/>
      <c r="I305" s="19"/>
      <c r="J305" s="19"/>
    </row>
    <row r="306" spans="4:10" x14ac:dyDescent="0.25">
      <c r="D306" s="19"/>
      <c r="E306" s="58"/>
      <c r="F306" s="19"/>
      <c r="G306" s="19"/>
      <c r="H306" s="19"/>
      <c r="I306" s="19"/>
      <c r="J306" s="19"/>
    </row>
    <row r="307" spans="4:10" x14ac:dyDescent="0.25">
      <c r="D307" s="19"/>
      <c r="E307" s="58"/>
      <c r="F307" s="19"/>
      <c r="G307" s="19"/>
      <c r="H307" s="19"/>
      <c r="I307" s="19"/>
      <c r="J307" s="19"/>
    </row>
    <row r="308" spans="4:10" x14ac:dyDescent="0.25">
      <c r="D308" s="19"/>
      <c r="E308" s="58"/>
      <c r="F308" s="19"/>
      <c r="G308" s="19"/>
      <c r="H308" s="19"/>
      <c r="I308" s="19"/>
      <c r="J308" s="19"/>
    </row>
    <row r="309" spans="4:10" x14ac:dyDescent="0.25">
      <c r="D309" s="19"/>
      <c r="E309" s="58"/>
      <c r="F309" s="19"/>
      <c r="G309" s="19"/>
      <c r="H309" s="19"/>
      <c r="I309" s="19"/>
      <c r="J309" s="19"/>
    </row>
    <row r="310" spans="4:10" x14ac:dyDescent="0.25">
      <c r="D310" s="19"/>
      <c r="E310" s="58"/>
      <c r="F310" s="19"/>
      <c r="G310" s="19"/>
      <c r="H310" s="19"/>
      <c r="I310" s="19"/>
      <c r="J310" s="19"/>
    </row>
    <row r="311" spans="4:10" x14ac:dyDescent="0.25">
      <c r="D311" s="19"/>
      <c r="E311" s="58"/>
      <c r="F311" s="19"/>
      <c r="G311" s="19"/>
      <c r="H311" s="19"/>
      <c r="I311" s="19"/>
      <c r="J311" s="19"/>
    </row>
    <row r="312" spans="4:10" x14ac:dyDescent="0.25">
      <c r="D312" s="19"/>
      <c r="E312" s="58"/>
      <c r="F312" s="19"/>
      <c r="G312" s="19"/>
      <c r="H312" s="19"/>
      <c r="I312" s="19"/>
      <c r="J312" s="19"/>
    </row>
    <row r="313" spans="4:10" x14ac:dyDescent="0.25">
      <c r="D313" s="19"/>
      <c r="E313" s="58"/>
      <c r="F313" s="19"/>
      <c r="G313" s="19"/>
      <c r="H313" s="19"/>
      <c r="I313" s="19"/>
      <c r="J313" s="19"/>
    </row>
    <row r="314" spans="4:10" x14ac:dyDescent="0.25">
      <c r="D314" s="19"/>
      <c r="E314" s="58"/>
      <c r="F314" s="19"/>
      <c r="G314" s="19"/>
      <c r="H314" s="19"/>
      <c r="I314" s="19"/>
      <c r="J314" s="19"/>
    </row>
    <row r="315" spans="4:10" x14ac:dyDescent="0.25">
      <c r="D315" s="19"/>
      <c r="E315" s="58"/>
      <c r="F315" s="19"/>
      <c r="G315" s="19"/>
      <c r="H315" s="19"/>
      <c r="I315" s="19"/>
      <c r="J315" s="19"/>
    </row>
    <row r="316" spans="4:10" x14ac:dyDescent="0.25">
      <c r="D316" s="19"/>
      <c r="E316" s="58"/>
      <c r="F316" s="19"/>
      <c r="G316" s="19"/>
      <c r="H316" s="19"/>
      <c r="I316" s="19"/>
      <c r="J316" s="19"/>
    </row>
    <row r="317" spans="4:10" x14ac:dyDescent="0.25">
      <c r="D317" s="19"/>
      <c r="E317" s="58"/>
      <c r="F317" s="19"/>
      <c r="G317" s="19"/>
      <c r="H317" s="19"/>
      <c r="I317" s="19"/>
      <c r="J317" s="19"/>
    </row>
    <row r="318" spans="4:10" x14ac:dyDescent="0.25">
      <c r="D318" s="19"/>
      <c r="E318" s="58"/>
      <c r="F318" s="19"/>
      <c r="G318" s="19"/>
      <c r="H318" s="19"/>
      <c r="I318" s="19"/>
      <c r="J318" s="19"/>
    </row>
    <row r="319" spans="4:10" x14ac:dyDescent="0.25">
      <c r="D319" s="19"/>
      <c r="E319" s="58"/>
      <c r="F319" s="19"/>
      <c r="G319" s="19"/>
      <c r="H319" s="19"/>
      <c r="I319" s="19"/>
      <c r="J319" s="19"/>
    </row>
    <row r="320" spans="4:10" x14ac:dyDescent="0.25">
      <c r="D320" s="19"/>
      <c r="E320" s="58"/>
      <c r="F320" s="19"/>
      <c r="G320" s="19"/>
      <c r="H320" s="19"/>
      <c r="I320" s="19"/>
      <c r="J320" s="19"/>
    </row>
    <row r="321" spans="4:10" x14ac:dyDescent="0.25">
      <c r="D321" s="19"/>
      <c r="E321" s="58"/>
      <c r="F321" s="19"/>
      <c r="G321" s="19"/>
      <c r="H321" s="19"/>
      <c r="I321" s="19"/>
      <c r="J321" s="19"/>
    </row>
    <row r="322" spans="4:10" x14ac:dyDescent="0.25">
      <c r="D322" s="19"/>
      <c r="E322" s="58"/>
      <c r="F322" s="19"/>
      <c r="G322" s="19"/>
      <c r="H322" s="19"/>
      <c r="I322" s="19"/>
      <c r="J322" s="19"/>
    </row>
    <row r="323" spans="4:10" x14ac:dyDescent="0.25">
      <c r="D323" s="19"/>
      <c r="E323" s="58"/>
      <c r="F323" s="19"/>
      <c r="G323" s="19"/>
      <c r="H323" s="19"/>
      <c r="I323" s="19"/>
      <c r="J323" s="19"/>
    </row>
    <row r="324" spans="4:10" x14ac:dyDescent="0.25">
      <c r="D324" s="19"/>
      <c r="E324" s="58"/>
      <c r="F324" s="19"/>
      <c r="G324" s="19"/>
      <c r="H324" s="19"/>
      <c r="I324" s="19"/>
      <c r="J324" s="19"/>
    </row>
    <row r="325" spans="4:10" x14ac:dyDescent="0.25">
      <c r="D325" s="19"/>
      <c r="E325" s="58"/>
      <c r="F325" s="19"/>
      <c r="G325" s="19"/>
      <c r="H325" s="19"/>
      <c r="I325" s="19"/>
      <c r="J325" s="19"/>
    </row>
    <row r="326" spans="4:10" x14ac:dyDescent="0.25">
      <c r="D326" s="19"/>
      <c r="E326" s="58"/>
      <c r="F326" s="19"/>
      <c r="G326" s="19"/>
      <c r="H326" s="19"/>
      <c r="I326" s="19"/>
      <c r="J326" s="19"/>
    </row>
    <row r="327" spans="4:10" x14ac:dyDescent="0.25">
      <c r="D327" s="19"/>
      <c r="E327" s="58"/>
      <c r="F327" s="19"/>
      <c r="G327" s="19"/>
      <c r="H327" s="19"/>
      <c r="I327" s="19"/>
      <c r="J327" s="19"/>
    </row>
    <row r="328" spans="4:10" x14ac:dyDescent="0.25">
      <c r="D328" s="19"/>
      <c r="E328" s="58"/>
      <c r="F328" s="19"/>
      <c r="G328" s="19"/>
      <c r="H328" s="19"/>
      <c r="I328" s="19"/>
      <c r="J328" s="19"/>
    </row>
    <row r="329" spans="4:10" x14ac:dyDescent="0.25">
      <c r="D329" s="19"/>
      <c r="E329" s="58"/>
      <c r="F329" s="19"/>
      <c r="G329" s="19"/>
      <c r="H329" s="19"/>
      <c r="I329" s="19"/>
      <c r="J329" s="19"/>
    </row>
    <row r="330" spans="4:10" x14ac:dyDescent="0.25">
      <c r="D330" s="19"/>
      <c r="E330" s="58"/>
      <c r="F330" s="19"/>
      <c r="G330" s="19"/>
      <c r="H330" s="19"/>
      <c r="I330" s="19"/>
      <c r="J330" s="19"/>
    </row>
    <row r="331" spans="4:10" x14ac:dyDescent="0.25">
      <c r="D331" s="19"/>
      <c r="E331" s="58"/>
      <c r="F331" s="19"/>
      <c r="G331" s="19"/>
      <c r="H331" s="19"/>
      <c r="I331" s="19"/>
      <c r="J331" s="19"/>
    </row>
    <row r="332" spans="4:10" x14ac:dyDescent="0.25">
      <c r="D332" s="19"/>
      <c r="E332" s="58"/>
      <c r="F332" s="19"/>
      <c r="G332" s="19"/>
      <c r="H332" s="19"/>
      <c r="I332" s="19"/>
      <c r="J332" s="19"/>
    </row>
    <row r="333" spans="4:10" x14ac:dyDescent="0.25">
      <c r="D333" s="19"/>
      <c r="E333" s="58"/>
      <c r="F333" s="19"/>
      <c r="G333" s="19"/>
      <c r="H333" s="19"/>
      <c r="I333" s="19"/>
      <c r="J333" s="19"/>
    </row>
    <row r="334" spans="4:10" x14ac:dyDescent="0.25">
      <c r="D334" s="19"/>
      <c r="E334" s="58"/>
      <c r="F334" s="19"/>
      <c r="G334" s="19"/>
      <c r="H334" s="19"/>
      <c r="I334" s="19"/>
      <c r="J334" s="19"/>
    </row>
    <row r="335" spans="4:10" x14ac:dyDescent="0.25">
      <c r="D335" s="19"/>
      <c r="E335" s="58"/>
      <c r="F335" s="19"/>
      <c r="G335" s="19"/>
      <c r="H335" s="19"/>
      <c r="I335" s="19"/>
      <c r="J335" s="19"/>
    </row>
    <row r="336" spans="4:10" x14ac:dyDescent="0.25">
      <c r="D336" s="19"/>
      <c r="E336" s="58"/>
      <c r="F336" s="19"/>
      <c r="G336" s="19"/>
      <c r="H336" s="19"/>
      <c r="I336" s="19"/>
      <c r="J336" s="19"/>
    </row>
    <row r="337" spans="4:10" x14ac:dyDescent="0.25">
      <c r="D337" s="19"/>
      <c r="E337" s="58"/>
      <c r="F337" s="19"/>
      <c r="G337" s="19"/>
      <c r="H337" s="19"/>
      <c r="I337" s="19"/>
      <c r="J337" s="19"/>
    </row>
    <row r="338" spans="4:10" x14ac:dyDescent="0.25">
      <c r="D338" s="19"/>
      <c r="E338" s="58"/>
      <c r="F338" s="19"/>
      <c r="G338" s="19"/>
      <c r="H338" s="19"/>
      <c r="I338" s="19"/>
      <c r="J338" s="19"/>
    </row>
    <row r="339" spans="4:10" x14ac:dyDescent="0.25">
      <c r="D339" s="19"/>
      <c r="E339" s="58"/>
      <c r="F339" s="19"/>
      <c r="G339" s="19"/>
      <c r="H339" s="19"/>
      <c r="I339" s="19"/>
      <c r="J339" s="19"/>
    </row>
    <row r="340" spans="4:10" x14ac:dyDescent="0.25">
      <c r="D340" s="19"/>
      <c r="E340" s="58"/>
      <c r="F340" s="19"/>
      <c r="G340" s="19"/>
      <c r="H340" s="19"/>
      <c r="I340" s="19"/>
      <c r="J340" s="19"/>
    </row>
    <row r="341" spans="4:10" x14ac:dyDescent="0.25">
      <c r="D341" s="19"/>
      <c r="E341" s="58"/>
      <c r="F341" s="19"/>
      <c r="G341" s="19"/>
      <c r="H341" s="19"/>
      <c r="I341" s="19"/>
      <c r="J341" s="19"/>
    </row>
    <row r="342" spans="4:10" x14ac:dyDescent="0.25">
      <c r="D342" s="19"/>
      <c r="E342" s="58"/>
      <c r="F342" s="19"/>
      <c r="G342" s="19"/>
      <c r="H342" s="19"/>
      <c r="I342" s="19"/>
      <c r="J342" s="19"/>
    </row>
    <row r="343" spans="4:10" x14ac:dyDescent="0.25">
      <c r="D343" s="19"/>
      <c r="E343" s="58"/>
      <c r="F343" s="19"/>
      <c r="G343" s="19"/>
      <c r="H343" s="19"/>
      <c r="I343" s="19"/>
      <c r="J343" s="19"/>
    </row>
    <row r="344" spans="4:10" x14ac:dyDescent="0.25">
      <c r="D344" s="19"/>
      <c r="E344" s="58"/>
      <c r="F344" s="19"/>
      <c r="G344" s="19"/>
      <c r="H344" s="19"/>
      <c r="I344" s="19"/>
      <c r="J344" s="19"/>
    </row>
    <row r="345" spans="4:10" x14ac:dyDescent="0.25">
      <c r="D345" s="19"/>
      <c r="E345" s="58"/>
      <c r="F345" s="19"/>
      <c r="G345" s="19"/>
      <c r="H345" s="19"/>
      <c r="I345" s="19"/>
      <c r="J345" s="19"/>
    </row>
    <row r="346" spans="4:10" x14ac:dyDescent="0.25">
      <c r="D346" s="19"/>
      <c r="E346" s="58"/>
      <c r="F346" s="19"/>
      <c r="G346" s="19"/>
      <c r="H346" s="19"/>
      <c r="I346" s="19"/>
      <c r="J346" s="19"/>
    </row>
    <row r="347" spans="4:10" x14ac:dyDescent="0.25">
      <c r="D347" s="19"/>
      <c r="E347" s="58"/>
      <c r="F347" s="19"/>
      <c r="G347" s="19"/>
      <c r="H347" s="19"/>
      <c r="I347" s="19"/>
      <c r="J347" s="19"/>
    </row>
    <row r="348" spans="4:10" x14ac:dyDescent="0.25">
      <c r="D348" s="19"/>
      <c r="E348" s="58"/>
      <c r="F348" s="19"/>
      <c r="G348" s="19"/>
      <c r="H348" s="19"/>
      <c r="I348" s="19"/>
      <c r="J348" s="19"/>
    </row>
    <row r="349" spans="4:10" x14ac:dyDescent="0.25">
      <c r="D349" s="19"/>
      <c r="E349" s="58"/>
      <c r="F349" s="19"/>
      <c r="G349" s="19"/>
      <c r="H349" s="19"/>
      <c r="I349" s="19"/>
      <c r="J349" s="19"/>
    </row>
    <row r="350" spans="4:10" x14ac:dyDescent="0.25">
      <c r="D350" s="19"/>
      <c r="E350" s="58"/>
      <c r="F350" s="19"/>
      <c r="G350" s="19"/>
      <c r="H350" s="19"/>
      <c r="I350" s="19"/>
      <c r="J350" s="19"/>
    </row>
    <row r="351" spans="4:10" x14ac:dyDescent="0.25">
      <c r="D351" s="19"/>
      <c r="E351" s="58"/>
      <c r="F351" s="19"/>
      <c r="G351" s="19"/>
      <c r="H351" s="19"/>
      <c r="I351" s="19"/>
      <c r="J351" s="19"/>
    </row>
    <row r="352" spans="4:10" x14ac:dyDescent="0.25">
      <c r="D352" s="19"/>
      <c r="E352" s="58"/>
      <c r="F352" s="19"/>
      <c r="G352" s="19"/>
      <c r="H352" s="19"/>
      <c r="I352" s="19"/>
      <c r="J352" s="19"/>
    </row>
    <row r="353" spans="4:10" x14ac:dyDescent="0.25">
      <c r="D353" s="19"/>
      <c r="E353" s="58"/>
      <c r="F353" s="19"/>
      <c r="G353" s="19"/>
      <c r="H353" s="19"/>
      <c r="I353" s="19"/>
      <c r="J353" s="19"/>
    </row>
    <row r="354" spans="4:10" x14ac:dyDescent="0.25">
      <c r="D354" s="19"/>
      <c r="E354" s="58"/>
      <c r="F354" s="19"/>
      <c r="G354" s="19"/>
      <c r="H354" s="19"/>
      <c r="I354" s="19"/>
      <c r="J354" s="19"/>
    </row>
    <row r="355" spans="4:10" x14ac:dyDescent="0.25">
      <c r="D355" s="19"/>
      <c r="E355" s="58"/>
      <c r="F355" s="19"/>
      <c r="G355" s="19"/>
      <c r="H355" s="19"/>
      <c r="I355" s="19"/>
      <c r="J355" s="19"/>
    </row>
    <row r="356" spans="4:10" x14ac:dyDescent="0.25">
      <c r="D356" s="19"/>
      <c r="E356" s="58"/>
      <c r="F356" s="19"/>
      <c r="G356" s="19"/>
      <c r="H356" s="19"/>
      <c r="I356" s="19"/>
      <c r="J356" s="19"/>
    </row>
    <row r="357" spans="4:10" x14ac:dyDescent="0.25">
      <c r="D357" s="19"/>
      <c r="E357" s="58"/>
      <c r="F357" s="19"/>
      <c r="G357" s="19"/>
      <c r="H357" s="19"/>
      <c r="I357" s="19"/>
      <c r="J357" s="19"/>
    </row>
    <row r="358" spans="4:10" x14ac:dyDescent="0.25">
      <c r="D358" s="19"/>
      <c r="E358" s="58"/>
      <c r="F358" s="19"/>
      <c r="G358" s="19"/>
      <c r="H358" s="19"/>
      <c r="I358" s="19"/>
      <c r="J358" s="19"/>
    </row>
    <row r="359" spans="4:10" x14ac:dyDescent="0.25">
      <c r="D359" s="19"/>
      <c r="E359" s="58"/>
      <c r="F359" s="19"/>
      <c r="G359" s="19"/>
      <c r="H359" s="19"/>
      <c r="I359" s="19"/>
      <c r="J359" s="19"/>
    </row>
    <row r="360" spans="4:10" x14ac:dyDescent="0.25">
      <c r="D360" s="19"/>
      <c r="E360" s="58"/>
      <c r="F360" s="19"/>
      <c r="G360" s="19"/>
      <c r="H360" s="19"/>
      <c r="I360" s="19"/>
      <c r="J360" s="19"/>
    </row>
    <row r="361" spans="4:10" x14ac:dyDescent="0.25">
      <c r="D361" s="19"/>
      <c r="E361" s="58"/>
      <c r="F361" s="19"/>
      <c r="G361" s="19"/>
      <c r="H361" s="19"/>
      <c r="I361" s="19"/>
      <c r="J361" s="19"/>
    </row>
    <row r="362" spans="4:10" x14ac:dyDescent="0.25">
      <c r="D362" s="19"/>
      <c r="E362" s="58"/>
      <c r="F362" s="19"/>
      <c r="G362" s="19"/>
      <c r="H362" s="19"/>
      <c r="I362" s="19"/>
      <c r="J362" s="19"/>
    </row>
    <row r="363" spans="4:10" x14ac:dyDescent="0.25">
      <c r="D363" s="19"/>
      <c r="E363" s="58"/>
      <c r="F363" s="19"/>
      <c r="G363" s="19"/>
      <c r="H363" s="19"/>
      <c r="I363" s="19"/>
      <c r="J363" s="19"/>
    </row>
    <row r="364" spans="4:10" x14ac:dyDescent="0.25">
      <c r="D364" s="19"/>
      <c r="E364" s="58"/>
      <c r="F364" s="19"/>
      <c r="G364" s="19"/>
      <c r="H364" s="19"/>
      <c r="I364" s="19"/>
      <c r="J364" s="19"/>
    </row>
    <row r="365" spans="4:10" x14ac:dyDescent="0.25">
      <c r="D365" s="19"/>
      <c r="E365" s="58"/>
      <c r="F365" s="19"/>
      <c r="G365" s="19"/>
      <c r="H365" s="19"/>
      <c r="I365" s="19"/>
      <c r="J365" s="19"/>
    </row>
    <row r="366" spans="4:10" x14ac:dyDescent="0.25">
      <c r="D366" s="19"/>
      <c r="E366" s="58"/>
      <c r="F366" s="19"/>
      <c r="G366" s="19"/>
      <c r="H366" s="19"/>
      <c r="I366" s="19"/>
      <c r="J366" s="19"/>
    </row>
    <row r="367" spans="4:10" x14ac:dyDescent="0.25">
      <c r="D367" s="19"/>
      <c r="E367" s="58"/>
      <c r="F367" s="19"/>
      <c r="G367" s="19"/>
      <c r="H367" s="19"/>
      <c r="I367" s="19"/>
      <c r="J367" s="19"/>
    </row>
    <row r="368" spans="4:10" x14ac:dyDescent="0.25">
      <c r="D368" s="19"/>
      <c r="E368" s="58"/>
      <c r="F368" s="19"/>
      <c r="G368" s="19"/>
      <c r="H368" s="19"/>
      <c r="I368" s="19"/>
      <c r="J368" s="19"/>
    </row>
    <row r="369" spans="4:10" x14ac:dyDescent="0.25">
      <c r="D369" s="19"/>
      <c r="E369" s="58"/>
      <c r="F369" s="19"/>
      <c r="G369" s="19"/>
      <c r="H369" s="19"/>
      <c r="I369" s="19"/>
      <c r="J369" s="19"/>
    </row>
    <row r="370" spans="4:10" x14ac:dyDescent="0.25">
      <c r="D370" s="19"/>
      <c r="E370" s="58"/>
      <c r="F370" s="19"/>
      <c r="G370" s="19"/>
      <c r="H370" s="19"/>
      <c r="I370" s="19"/>
      <c r="J370" s="19"/>
    </row>
    <row r="371" spans="4:10" x14ac:dyDescent="0.25">
      <c r="D371" s="19"/>
      <c r="E371" s="58"/>
      <c r="F371" s="19"/>
      <c r="G371" s="19"/>
      <c r="H371" s="19"/>
      <c r="I371" s="19"/>
      <c r="J371" s="19"/>
    </row>
    <row r="372" spans="4:10" x14ac:dyDescent="0.25">
      <c r="D372" s="19"/>
      <c r="E372" s="58"/>
      <c r="F372" s="19"/>
      <c r="G372" s="19"/>
      <c r="H372" s="19"/>
      <c r="I372" s="19"/>
      <c r="J372" s="19"/>
    </row>
    <row r="373" spans="4:10" x14ac:dyDescent="0.25">
      <c r="D373" s="19"/>
      <c r="E373" s="58"/>
      <c r="F373" s="19"/>
      <c r="G373" s="19"/>
      <c r="H373" s="19"/>
      <c r="I373" s="19"/>
      <c r="J373" s="19"/>
    </row>
    <row r="374" spans="4:10" x14ac:dyDescent="0.25">
      <c r="D374" s="19"/>
      <c r="E374" s="58"/>
      <c r="F374" s="19"/>
      <c r="G374" s="19"/>
      <c r="H374" s="19"/>
      <c r="I374" s="19"/>
      <c r="J374" s="19"/>
    </row>
    <row r="375" spans="4:10" x14ac:dyDescent="0.25">
      <c r="D375" s="19"/>
      <c r="E375" s="58"/>
      <c r="F375" s="19"/>
      <c r="G375" s="19"/>
      <c r="H375" s="19"/>
      <c r="I375" s="19"/>
      <c r="J375" s="19"/>
    </row>
    <row r="376" spans="4:10" x14ac:dyDescent="0.25">
      <c r="D376" s="19"/>
      <c r="E376" s="58"/>
      <c r="F376" s="19"/>
      <c r="G376" s="19"/>
      <c r="H376" s="19"/>
      <c r="I376" s="19"/>
      <c r="J376" s="19"/>
    </row>
    <row r="377" spans="4:10" x14ac:dyDescent="0.25">
      <c r="D377" s="19"/>
      <c r="E377" s="58"/>
      <c r="F377" s="19"/>
      <c r="G377" s="19"/>
      <c r="H377" s="19"/>
      <c r="I377" s="19"/>
      <c r="J377" s="19"/>
    </row>
    <row r="378" spans="4:10" x14ac:dyDescent="0.25">
      <c r="D378" s="19"/>
      <c r="E378" s="58"/>
      <c r="F378" s="19"/>
      <c r="G378" s="19"/>
      <c r="H378" s="19"/>
      <c r="I378" s="19"/>
      <c r="J378" s="19"/>
    </row>
    <row r="379" spans="4:10" x14ac:dyDescent="0.25">
      <c r="D379" s="19"/>
      <c r="E379" s="58"/>
      <c r="F379" s="19"/>
      <c r="G379" s="19"/>
      <c r="H379" s="19"/>
      <c r="I379" s="19"/>
      <c r="J379" s="19"/>
    </row>
    <row r="380" spans="4:10" x14ac:dyDescent="0.25">
      <c r="D380" s="19"/>
      <c r="E380" s="58"/>
      <c r="F380" s="19"/>
      <c r="G380" s="19"/>
      <c r="H380" s="19"/>
      <c r="I380" s="19"/>
      <c r="J380" s="19"/>
    </row>
    <row r="381" spans="4:10" x14ac:dyDescent="0.25">
      <c r="D381" s="19"/>
      <c r="E381" s="58"/>
      <c r="F381" s="19"/>
      <c r="G381" s="19"/>
      <c r="H381" s="19"/>
      <c r="I381" s="19"/>
      <c r="J381" s="19"/>
    </row>
    <row r="382" spans="4:10" x14ac:dyDescent="0.25">
      <c r="D382" s="19"/>
      <c r="E382" s="58"/>
      <c r="F382" s="19"/>
      <c r="G382" s="19"/>
      <c r="H382" s="19"/>
      <c r="I382" s="19"/>
      <c r="J382" s="19"/>
    </row>
    <row r="383" spans="4:10" x14ac:dyDescent="0.25">
      <c r="D383" s="19"/>
      <c r="E383" s="58"/>
      <c r="F383" s="19"/>
      <c r="G383" s="19"/>
      <c r="H383" s="19"/>
      <c r="I383" s="19"/>
      <c r="J383" s="19"/>
    </row>
    <row r="384" spans="4:10" x14ac:dyDescent="0.25">
      <c r="D384" s="19"/>
      <c r="E384" s="58"/>
      <c r="F384" s="19"/>
      <c r="G384" s="19"/>
      <c r="H384" s="19"/>
      <c r="I384" s="19"/>
      <c r="J384" s="19"/>
    </row>
    <row r="385" spans="4:10" x14ac:dyDescent="0.25">
      <c r="D385" s="19"/>
      <c r="E385" s="58"/>
      <c r="F385" s="19"/>
      <c r="G385" s="19"/>
      <c r="H385" s="19"/>
      <c r="I385" s="19"/>
      <c r="J385" s="19"/>
    </row>
    <row r="386" spans="4:10" x14ac:dyDescent="0.25">
      <c r="D386" s="19"/>
      <c r="E386" s="58"/>
      <c r="F386" s="19"/>
      <c r="G386" s="19"/>
      <c r="H386" s="19"/>
      <c r="I386" s="19"/>
      <c r="J386" s="19"/>
    </row>
    <row r="387" spans="4:10" x14ac:dyDescent="0.25">
      <c r="D387" s="19"/>
      <c r="E387" s="58"/>
      <c r="F387" s="19"/>
      <c r="G387" s="19"/>
      <c r="H387" s="19"/>
      <c r="I387" s="19"/>
      <c r="J387" s="19"/>
    </row>
    <row r="388" spans="4:10" x14ac:dyDescent="0.25">
      <c r="D388" s="19"/>
      <c r="E388" s="58"/>
      <c r="F388" s="19"/>
      <c r="G388" s="19"/>
      <c r="H388" s="19"/>
      <c r="I388" s="19"/>
      <c r="J388" s="19"/>
    </row>
    <row r="389" spans="4:10" x14ac:dyDescent="0.25">
      <c r="D389" s="19"/>
      <c r="E389" s="58"/>
      <c r="F389" s="19"/>
      <c r="G389" s="19"/>
      <c r="H389" s="19"/>
      <c r="I389" s="19"/>
      <c r="J389" s="19"/>
    </row>
    <row r="390" spans="4:10" x14ac:dyDescent="0.25">
      <c r="D390" s="19"/>
      <c r="E390" s="58"/>
      <c r="F390" s="19"/>
      <c r="G390" s="19"/>
      <c r="H390" s="19"/>
      <c r="I390" s="19"/>
      <c r="J390" s="19"/>
    </row>
    <row r="391" spans="4:10" x14ac:dyDescent="0.25">
      <c r="D391" s="19"/>
      <c r="E391" s="58"/>
      <c r="F391" s="19"/>
      <c r="G391" s="19"/>
      <c r="H391" s="19"/>
      <c r="I391" s="19"/>
      <c r="J391" s="19"/>
    </row>
    <row r="392" spans="4:10" x14ac:dyDescent="0.25">
      <c r="D392" s="19"/>
      <c r="E392" s="58"/>
      <c r="F392" s="19"/>
      <c r="G392" s="19"/>
      <c r="H392" s="19"/>
      <c r="I392" s="19"/>
      <c r="J392" s="19"/>
    </row>
    <row r="393" spans="4:10" x14ac:dyDescent="0.25">
      <c r="D393" s="19"/>
      <c r="E393" s="58"/>
      <c r="F393" s="19"/>
      <c r="G393" s="19"/>
      <c r="H393" s="19"/>
      <c r="I393" s="19"/>
      <c r="J393" s="19"/>
    </row>
    <row r="394" spans="4:10" x14ac:dyDescent="0.25">
      <c r="D394" s="19"/>
      <c r="E394" s="58"/>
      <c r="F394" s="19"/>
      <c r="G394" s="19"/>
      <c r="H394" s="19"/>
      <c r="I394" s="19"/>
      <c r="J394" s="19"/>
    </row>
    <row r="395" spans="4:10" x14ac:dyDescent="0.25">
      <c r="D395" s="19"/>
      <c r="E395" s="58"/>
      <c r="F395" s="19"/>
      <c r="G395" s="19"/>
      <c r="H395" s="19"/>
      <c r="I395" s="19"/>
      <c r="J395" s="19"/>
    </row>
    <row r="396" spans="4:10" x14ac:dyDescent="0.25">
      <c r="D396" s="19"/>
      <c r="E396" s="58"/>
      <c r="F396" s="19"/>
      <c r="G396" s="19"/>
      <c r="H396" s="19"/>
      <c r="I396" s="19"/>
      <c r="J396" s="19"/>
    </row>
    <row r="397" spans="4:10" x14ac:dyDescent="0.25">
      <c r="D397" s="19"/>
      <c r="E397" s="58"/>
      <c r="F397" s="19"/>
      <c r="G397" s="19"/>
      <c r="H397" s="19"/>
      <c r="I397" s="19"/>
      <c r="J397" s="19"/>
    </row>
    <row r="398" spans="4:10" x14ac:dyDescent="0.25">
      <c r="D398" s="19"/>
      <c r="E398" s="58"/>
      <c r="F398" s="19"/>
      <c r="G398" s="19"/>
      <c r="H398" s="19"/>
      <c r="I398" s="19"/>
      <c r="J398" s="19"/>
    </row>
    <row r="399" spans="4:10" x14ac:dyDescent="0.25">
      <c r="D399" s="19"/>
      <c r="E399" s="58"/>
      <c r="F399" s="19"/>
      <c r="G399" s="19"/>
      <c r="H399" s="19"/>
      <c r="I399" s="19"/>
      <c r="J399" s="19"/>
    </row>
    <row r="400" spans="4:10" x14ac:dyDescent="0.25">
      <c r="D400" s="19"/>
      <c r="E400" s="58"/>
      <c r="F400" s="19"/>
      <c r="G400" s="19"/>
      <c r="H400" s="19"/>
      <c r="I400" s="19"/>
      <c r="J400" s="19"/>
    </row>
    <row r="401" spans="4:10" x14ac:dyDescent="0.25">
      <c r="D401" s="19"/>
      <c r="E401" s="58"/>
      <c r="F401" s="19"/>
      <c r="G401" s="19"/>
      <c r="H401" s="19"/>
      <c r="I401" s="19"/>
      <c r="J401" s="19"/>
    </row>
    <row r="402" spans="4:10" x14ac:dyDescent="0.25">
      <c r="D402" s="19"/>
      <c r="E402" s="58"/>
      <c r="F402" s="19"/>
      <c r="G402" s="19"/>
      <c r="H402" s="19"/>
      <c r="I402" s="19"/>
      <c r="J402" s="19"/>
    </row>
    <row r="403" spans="4:10" x14ac:dyDescent="0.25">
      <c r="D403" s="19"/>
      <c r="E403" s="58"/>
      <c r="F403" s="19"/>
      <c r="G403" s="19"/>
      <c r="H403" s="19"/>
      <c r="I403" s="19"/>
      <c r="J403" s="19"/>
    </row>
    <row r="404" spans="4:10" x14ac:dyDescent="0.25">
      <c r="D404" s="19"/>
      <c r="E404" s="58"/>
      <c r="F404" s="19"/>
      <c r="G404" s="19"/>
      <c r="H404" s="19"/>
      <c r="I404" s="19"/>
      <c r="J404" s="19"/>
    </row>
    <row r="405" spans="4:10" x14ac:dyDescent="0.25">
      <c r="D405" s="19"/>
      <c r="E405" s="58"/>
      <c r="F405" s="19"/>
      <c r="G405" s="19"/>
      <c r="H405" s="19"/>
      <c r="I405" s="19"/>
      <c r="J405" s="19"/>
    </row>
    <row r="406" spans="4:10" x14ac:dyDescent="0.25">
      <c r="D406" s="19"/>
      <c r="E406" s="58"/>
      <c r="F406" s="19"/>
      <c r="G406" s="19"/>
      <c r="H406" s="19"/>
      <c r="I406" s="19"/>
      <c r="J406" s="19"/>
    </row>
    <row r="407" spans="4:10" x14ac:dyDescent="0.25">
      <c r="D407" s="19"/>
      <c r="E407" s="58"/>
      <c r="F407" s="19"/>
      <c r="G407" s="19"/>
      <c r="H407" s="19"/>
      <c r="I407" s="19"/>
      <c r="J407" s="19"/>
    </row>
    <row r="408" spans="4:10" x14ac:dyDescent="0.25">
      <c r="D408" s="19"/>
      <c r="E408" s="58"/>
      <c r="F408" s="19"/>
      <c r="G408" s="19"/>
      <c r="H408" s="19"/>
      <c r="I408" s="19"/>
      <c r="J408" s="19"/>
    </row>
    <row r="409" spans="4:10" x14ac:dyDescent="0.25">
      <c r="D409" s="19"/>
      <c r="E409" s="58"/>
      <c r="F409" s="19"/>
      <c r="G409" s="19"/>
      <c r="H409" s="19"/>
      <c r="I409" s="19"/>
      <c r="J409" s="19"/>
    </row>
    <row r="410" spans="4:10" x14ac:dyDescent="0.25">
      <c r="D410" s="19"/>
      <c r="E410" s="58"/>
      <c r="F410" s="19"/>
      <c r="G410" s="19"/>
      <c r="H410" s="19"/>
      <c r="I410" s="19"/>
      <c r="J410" s="19"/>
    </row>
    <row r="411" spans="4:10" x14ac:dyDescent="0.25">
      <c r="D411" s="19"/>
      <c r="E411" s="58"/>
      <c r="F411" s="19"/>
      <c r="G411" s="19"/>
      <c r="H411" s="19"/>
      <c r="I411" s="19"/>
      <c r="J411" s="19"/>
    </row>
    <row r="412" spans="4:10" x14ac:dyDescent="0.25">
      <c r="D412" s="19"/>
      <c r="E412" s="58"/>
      <c r="F412" s="19"/>
      <c r="G412" s="19"/>
      <c r="H412" s="19"/>
      <c r="I412" s="19"/>
      <c r="J412" s="19"/>
    </row>
    <row r="413" spans="4:10" x14ac:dyDescent="0.25">
      <c r="D413" s="19"/>
      <c r="E413" s="58"/>
      <c r="F413" s="19"/>
      <c r="G413" s="19"/>
      <c r="H413" s="19"/>
      <c r="I413" s="19"/>
      <c r="J413" s="19"/>
    </row>
    <row r="414" spans="4:10" x14ac:dyDescent="0.25">
      <c r="D414" s="19"/>
      <c r="E414" s="58"/>
      <c r="F414" s="19"/>
      <c r="G414" s="19"/>
      <c r="H414" s="19"/>
      <c r="I414" s="19"/>
      <c r="J414" s="19"/>
    </row>
    <row r="415" spans="4:10" x14ac:dyDescent="0.25">
      <c r="D415" s="19"/>
      <c r="E415" s="58"/>
      <c r="F415" s="19"/>
      <c r="G415" s="19"/>
      <c r="H415" s="19"/>
      <c r="I415" s="19"/>
      <c r="J415" s="19"/>
    </row>
    <row r="416" spans="4:10" x14ac:dyDescent="0.25">
      <c r="D416" s="19"/>
      <c r="E416" s="58"/>
      <c r="F416" s="19"/>
      <c r="G416" s="19"/>
      <c r="H416" s="19"/>
      <c r="I416" s="19"/>
      <c r="J416" s="19"/>
    </row>
    <row r="417" spans="4:10" x14ac:dyDescent="0.25">
      <c r="D417" s="19"/>
      <c r="E417" s="58"/>
      <c r="F417" s="19"/>
      <c r="G417" s="19"/>
      <c r="H417" s="19"/>
      <c r="I417" s="19"/>
      <c r="J417" s="19"/>
    </row>
    <row r="418" spans="4:10" x14ac:dyDescent="0.25">
      <c r="D418" s="19"/>
      <c r="E418" s="58"/>
      <c r="F418" s="19"/>
      <c r="G418" s="19"/>
      <c r="H418" s="19"/>
      <c r="I418" s="19"/>
      <c r="J418" s="19"/>
    </row>
    <row r="419" spans="4:10" x14ac:dyDescent="0.25">
      <c r="D419" s="19"/>
      <c r="E419" s="58"/>
      <c r="F419" s="19"/>
      <c r="G419" s="19"/>
      <c r="H419" s="19"/>
      <c r="I419" s="19"/>
      <c r="J419" s="19"/>
    </row>
    <row r="420" spans="4:10" x14ac:dyDescent="0.25">
      <c r="D420" s="19"/>
      <c r="E420" s="58"/>
      <c r="F420" s="19"/>
      <c r="G420" s="19"/>
      <c r="H420" s="19"/>
      <c r="I420" s="19"/>
      <c r="J420" s="19"/>
    </row>
    <row r="421" spans="4:10" x14ac:dyDescent="0.25">
      <c r="D421" s="19"/>
      <c r="E421" s="58"/>
      <c r="F421" s="19"/>
      <c r="G421" s="19"/>
      <c r="H421" s="19"/>
      <c r="I421" s="19"/>
      <c r="J421" s="19"/>
    </row>
    <row r="422" spans="4:10" x14ac:dyDescent="0.25">
      <c r="D422" s="19"/>
      <c r="E422" s="58"/>
      <c r="F422" s="19"/>
      <c r="G422" s="19"/>
      <c r="H422" s="19"/>
      <c r="I422" s="19"/>
      <c r="J422" s="19"/>
    </row>
    <row r="423" spans="4:10" x14ac:dyDescent="0.25">
      <c r="D423" s="19"/>
      <c r="E423" s="58"/>
      <c r="F423" s="19"/>
      <c r="G423" s="19"/>
      <c r="H423" s="19"/>
      <c r="I423" s="19"/>
      <c r="J423" s="19"/>
    </row>
    <row r="424" spans="4:10" x14ac:dyDescent="0.25">
      <c r="D424" s="19"/>
      <c r="E424" s="58"/>
      <c r="F424" s="19"/>
      <c r="G424" s="19"/>
      <c r="H424" s="19"/>
      <c r="I424" s="19"/>
      <c r="J424" s="19"/>
    </row>
    <row r="425" spans="4:10" x14ac:dyDescent="0.25">
      <c r="D425" s="19"/>
      <c r="E425" s="58"/>
      <c r="F425" s="19"/>
      <c r="G425" s="19"/>
      <c r="H425" s="19"/>
      <c r="I425" s="19"/>
      <c r="J425" s="19"/>
    </row>
    <row r="426" spans="4:10" x14ac:dyDescent="0.25">
      <c r="D426" s="19"/>
      <c r="E426" s="58"/>
      <c r="F426" s="19"/>
      <c r="G426" s="19"/>
      <c r="H426" s="19"/>
      <c r="I426" s="19"/>
      <c r="J426" s="19"/>
    </row>
    <row r="427" spans="4:10" x14ac:dyDescent="0.25">
      <c r="D427" s="19"/>
      <c r="E427" s="58"/>
      <c r="F427" s="19"/>
      <c r="G427" s="19"/>
      <c r="H427" s="19"/>
      <c r="I427" s="19"/>
      <c r="J427" s="19"/>
    </row>
    <row r="428" spans="4:10" x14ac:dyDescent="0.25">
      <c r="D428" s="19"/>
      <c r="E428" s="58"/>
      <c r="F428" s="19"/>
      <c r="G428" s="19"/>
      <c r="H428" s="19"/>
      <c r="I428" s="19"/>
      <c r="J428" s="19"/>
    </row>
    <row r="429" spans="4:10" x14ac:dyDescent="0.25">
      <c r="D429" s="19"/>
      <c r="E429" s="58"/>
      <c r="F429" s="19"/>
      <c r="G429" s="19"/>
      <c r="H429" s="19"/>
      <c r="I429" s="19"/>
      <c r="J429" s="19"/>
    </row>
    <row r="430" spans="4:10" x14ac:dyDescent="0.25">
      <c r="D430" s="19"/>
      <c r="E430" s="58"/>
      <c r="F430" s="19"/>
      <c r="G430" s="19"/>
      <c r="H430" s="19"/>
      <c r="I430" s="19"/>
      <c r="J430" s="19"/>
    </row>
    <row r="431" spans="4:10" x14ac:dyDescent="0.25">
      <c r="D431" s="19"/>
      <c r="E431" s="58"/>
      <c r="F431" s="19"/>
      <c r="G431" s="19"/>
      <c r="H431" s="19"/>
      <c r="I431" s="19"/>
      <c r="J431" s="19"/>
    </row>
    <row r="432" spans="4:10" x14ac:dyDescent="0.25">
      <c r="D432" s="19"/>
      <c r="E432" s="58"/>
      <c r="F432" s="19"/>
      <c r="G432" s="19"/>
      <c r="H432" s="19"/>
      <c r="I432" s="19"/>
      <c r="J432" s="19"/>
    </row>
    <row r="433" spans="4:10" x14ac:dyDescent="0.25">
      <c r="D433" s="19"/>
      <c r="E433" s="58"/>
      <c r="F433" s="19"/>
      <c r="G433" s="19"/>
      <c r="H433" s="19"/>
      <c r="I433" s="19"/>
      <c r="J433" s="19"/>
    </row>
    <row r="434" spans="4:10" x14ac:dyDescent="0.25">
      <c r="D434" s="19"/>
      <c r="E434" s="58"/>
      <c r="F434" s="19"/>
      <c r="G434" s="19"/>
      <c r="H434" s="19"/>
      <c r="I434" s="19"/>
      <c r="J434" s="19"/>
    </row>
    <row r="435" spans="4:10" x14ac:dyDescent="0.25">
      <c r="D435" s="19"/>
      <c r="E435" s="58"/>
      <c r="F435" s="19"/>
      <c r="G435" s="19"/>
      <c r="H435" s="19"/>
      <c r="I435" s="19"/>
      <c r="J435" s="19"/>
    </row>
    <row r="436" spans="4:10" x14ac:dyDescent="0.25">
      <c r="D436" s="19"/>
      <c r="E436" s="58"/>
      <c r="F436" s="19"/>
      <c r="G436" s="19"/>
      <c r="H436" s="19"/>
      <c r="I436" s="19"/>
      <c r="J436" s="19"/>
    </row>
    <row r="437" spans="4:10" x14ac:dyDescent="0.25">
      <c r="D437" s="19"/>
      <c r="E437" s="58"/>
      <c r="F437" s="19"/>
      <c r="G437" s="19"/>
      <c r="H437" s="19"/>
      <c r="I437" s="19"/>
      <c r="J437" s="19"/>
    </row>
    <row r="438" spans="4:10" x14ac:dyDescent="0.25">
      <c r="D438" s="19"/>
      <c r="E438" s="58"/>
      <c r="F438" s="19"/>
      <c r="G438" s="19"/>
      <c r="H438" s="19"/>
      <c r="I438" s="19"/>
      <c r="J438" s="19"/>
    </row>
    <row r="439" spans="4:10" x14ac:dyDescent="0.25">
      <c r="D439" s="19"/>
      <c r="E439" s="58"/>
      <c r="F439" s="19"/>
      <c r="G439" s="19"/>
      <c r="H439" s="19"/>
      <c r="I439" s="19"/>
      <c r="J439" s="19"/>
    </row>
    <row r="440" spans="4:10" x14ac:dyDescent="0.25">
      <c r="D440" s="19"/>
      <c r="E440" s="58"/>
      <c r="F440" s="19"/>
      <c r="G440" s="19"/>
      <c r="H440" s="19"/>
      <c r="I440" s="19"/>
      <c r="J440" s="19"/>
    </row>
    <row r="441" spans="4:10" x14ac:dyDescent="0.25">
      <c r="D441" s="19"/>
      <c r="E441" s="58"/>
      <c r="F441" s="19"/>
      <c r="G441" s="19"/>
      <c r="H441" s="19"/>
      <c r="I441" s="19"/>
      <c r="J441" s="19"/>
    </row>
    <row r="442" spans="4:10" x14ac:dyDescent="0.25">
      <c r="D442" s="19"/>
      <c r="E442" s="58"/>
      <c r="F442" s="19"/>
      <c r="G442" s="19"/>
      <c r="H442" s="19"/>
      <c r="I442" s="19"/>
      <c r="J442" s="19"/>
    </row>
    <row r="443" spans="4:10" x14ac:dyDescent="0.25">
      <c r="D443" s="19"/>
      <c r="E443" s="58"/>
      <c r="F443" s="19"/>
      <c r="G443" s="19"/>
      <c r="H443" s="19"/>
      <c r="I443" s="19"/>
      <c r="J443" s="19"/>
    </row>
    <row r="444" spans="4:10" x14ac:dyDescent="0.25">
      <c r="D444" s="19"/>
      <c r="E444" s="58"/>
      <c r="F444" s="19"/>
      <c r="G444" s="19"/>
      <c r="H444" s="19"/>
      <c r="I444" s="19"/>
      <c r="J444" s="19"/>
    </row>
    <row r="445" spans="4:10" x14ac:dyDescent="0.25">
      <c r="D445" s="19"/>
      <c r="E445" s="58"/>
      <c r="F445" s="19"/>
      <c r="G445" s="19"/>
      <c r="H445" s="19"/>
      <c r="I445" s="19"/>
      <c r="J445" s="19"/>
    </row>
    <row r="446" spans="4:10" x14ac:dyDescent="0.25">
      <c r="D446" s="19"/>
      <c r="E446" s="58"/>
      <c r="F446" s="19"/>
      <c r="G446" s="19"/>
      <c r="H446" s="19"/>
      <c r="I446" s="19"/>
      <c r="J446" s="19"/>
    </row>
    <row r="447" spans="4:10" x14ac:dyDescent="0.25">
      <c r="D447" s="19"/>
      <c r="E447" s="58"/>
      <c r="F447" s="19"/>
      <c r="G447" s="19"/>
      <c r="H447" s="19"/>
      <c r="I447" s="19"/>
      <c r="J447" s="19"/>
    </row>
    <row r="448" spans="4:10" x14ac:dyDescent="0.25">
      <c r="D448" s="19"/>
      <c r="E448" s="58"/>
      <c r="F448" s="19"/>
      <c r="G448" s="19"/>
      <c r="H448" s="19"/>
      <c r="I448" s="19"/>
      <c r="J448" s="19"/>
    </row>
    <row r="449" spans="4:10" x14ac:dyDescent="0.25">
      <c r="D449" s="19"/>
      <c r="E449" s="58"/>
      <c r="F449" s="19"/>
      <c r="G449" s="19"/>
      <c r="H449" s="19"/>
      <c r="I449" s="19"/>
      <c r="J449" s="19"/>
    </row>
    <row r="450" spans="4:10" x14ac:dyDescent="0.25">
      <c r="D450" s="19"/>
      <c r="E450" s="58"/>
      <c r="F450" s="19"/>
      <c r="G450" s="19"/>
      <c r="H450" s="19"/>
      <c r="I450" s="19"/>
      <c r="J450" s="19"/>
    </row>
    <row r="451" spans="4:10" x14ac:dyDescent="0.25">
      <c r="D451" s="19"/>
      <c r="E451" s="58"/>
      <c r="F451" s="19"/>
      <c r="G451" s="19"/>
      <c r="H451" s="19"/>
      <c r="I451" s="19"/>
      <c r="J451" s="19"/>
    </row>
    <row r="452" spans="4:10" x14ac:dyDescent="0.25">
      <c r="D452" s="19"/>
      <c r="E452" s="58"/>
      <c r="F452" s="19"/>
      <c r="G452" s="19"/>
      <c r="H452" s="19"/>
      <c r="I452" s="19"/>
      <c r="J452" s="19"/>
    </row>
    <row r="453" spans="4:10" x14ac:dyDescent="0.25">
      <c r="D453" s="19"/>
      <c r="E453" s="58"/>
      <c r="F453" s="19"/>
      <c r="G453" s="19"/>
      <c r="H453" s="19"/>
      <c r="I453" s="19"/>
      <c r="J453" s="19"/>
    </row>
    <row r="454" spans="4:10" x14ac:dyDescent="0.25">
      <c r="D454" s="19"/>
      <c r="E454" s="58"/>
      <c r="F454" s="19"/>
      <c r="G454" s="19"/>
      <c r="H454" s="19"/>
      <c r="I454" s="19"/>
      <c r="J454" s="19"/>
    </row>
    <row r="455" spans="4:10" x14ac:dyDescent="0.25">
      <c r="D455" s="19"/>
      <c r="E455" s="58"/>
      <c r="F455" s="19"/>
      <c r="G455" s="19"/>
      <c r="H455" s="19"/>
      <c r="I455" s="19"/>
      <c r="J455" s="19"/>
    </row>
    <row r="456" spans="4:10" x14ac:dyDescent="0.25">
      <c r="D456" s="19"/>
      <c r="E456" s="58"/>
      <c r="F456" s="19"/>
      <c r="G456" s="19"/>
      <c r="H456" s="19"/>
      <c r="I456" s="19"/>
      <c r="J456" s="19"/>
    </row>
    <row r="457" spans="4:10" x14ac:dyDescent="0.25">
      <c r="D457" s="19"/>
      <c r="E457" s="58"/>
      <c r="F457" s="19"/>
      <c r="G457" s="19"/>
      <c r="H457" s="19"/>
      <c r="I457" s="19"/>
      <c r="J457" s="19"/>
    </row>
    <row r="458" spans="4:10" x14ac:dyDescent="0.25">
      <c r="D458" s="19"/>
      <c r="E458" s="58"/>
      <c r="F458" s="19"/>
      <c r="G458" s="19"/>
      <c r="H458" s="19"/>
      <c r="I458" s="19"/>
      <c r="J458" s="19"/>
    </row>
    <row r="459" spans="4:10" x14ac:dyDescent="0.25">
      <c r="D459" s="19"/>
      <c r="E459" s="58"/>
      <c r="F459" s="19"/>
      <c r="G459" s="19"/>
      <c r="H459" s="19"/>
      <c r="I459" s="19"/>
      <c r="J459" s="19"/>
    </row>
    <row r="460" spans="4:10" x14ac:dyDescent="0.25">
      <c r="D460" s="19"/>
      <c r="E460" s="58"/>
      <c r="F460" s="19"/>
      <c r="G460" s="19"/>
      <c r="H460" s="19"/>
      <c r="I460" s="19"/>
      <c r="J460" s="19"/>
    </row>
    <row r="461" spans="4:10" x14ac:dyDescent="0.25">
      <c r="D461" s="19"/>
      <c r="E461" s="58"/>
      <c r="F461" s="19"/>
      <c r="G461" s="19"/>
      <c r="H461" s="19"/>
      <c r="I461" s="19"/>
      <c r="J461" s="19"/>
    </row>
    <row r="462" spans="4:10" x14ac:dyDescent="0.25">
      <c r="D462" s="19"/>
      <c r="E462" s="58"/>
      <c r="F462" s="19"/>
      <c r="G462" s="19"/>
      <c r="H462" s="19"/>
      <c r="I462" s="19"/>
      <c r="J462" s="19"/>
    </row>
    <row r="463" spans="4:10" x14ac:dyDescent="0.25">
      <c r="D463" s="19"/>
      <c r="E463" s="58"/>
      <c r="F463" s="19"/>
      <c r="G463" s="19"/>
      <c r="H463" s="19"/>
      <c r="I463" s="19"/>
      <c r="J463" s="19"/>
    </row>
    <row r="464" spans="4:10" x14ac:dyDescent="0.25">
      <c r="D464" s="19"/>
      <c r="E464" s="58"/>
      <c r="F464" s="19"/>
      <c r="G464" s="19"/>
      <c r="H464" s="19"/>
      <c r="I464" s="19"/>
      <c r="J464" s="19"/>
    </row>
    <row r="465" spans="4:10" x14ac:dyDescent="0.25">
      <c r="D465" s="19"/>
      <c r="E465" s="58"/>
      <c r="F465" s="19"/>
      <c r="G465" s="19"/>
      <c r="H465" s="19"/>
      <c r="I465" s="19"/>
      <c r="J465" s="19"/>
    </row>
    <row r="466" spans="4:10" x14ac:dyDescent="0.25">
      <c r="D466" s="19"/>
      <c r="E466" s="58"/>
      <c r="F466" s="19"/>
      <c r="G466" s="19"/>
      <c r="H466" s="19"/>
      <c r="I466" s="19"/>
      <c r="J466" s="19"/>
    </row>
    <row r="467" spans="4:10" x14ac:dyDescent="0.25">
      <c r="D467" s="19"/>
      <c r="E467" s="58"/>
      <c r="F467" s="19"/>
      <c r="G467" s="19"/>
      <c r="H467" s="19"/>
      <c r="I467" s="19"/>
      <c r="J467" s="19"/>
    </row>
    <row r="468" spans="4:10" x14ac:dyDescent="0.25">
      <c r="D468" s="19"/>
      <c r="E468" s="58"/>
      <c r="F468" s="19"/>
      <c r="G468" s="19"/>
      <c r="H468" s="19"/>
      <c r="I468" s="19"/>
      <c r="J468" s="19"/>
    </row>
    <row r="469" spans="4:10" x14ac:dyDescent="0.25">
      <c r="D469" s="19"/>
      <c r="E469" s="58"/>
      <c r="F469" s="19"/>
      <c r="G469" s="19"/>
      <c r="H469" s="19"/>
      <c r="I469" s="19"/>
      <c r="J469" s="19"/>
    </row>
    <row r="470" spans="4:10" x14ac:dyDescent="0.25">
      <c r="D470" s="19"/>
      <c r="E470" s="58"/>
      <c r="F470" s="19"/>
      <c r="G470" s="19"/>
      <c r="H470" s="19"/>
      <c r="I470" s="19"/>
      <c r="J470" s="19"/>
    </row>
    <row r="471" spans="4:10" x14ac:dyDescent="0.25">
      <c r="D471" s="19"/>
      <c r="E471" s="58"/>
      <c r="F471" s="19"/>
      <c r="G471" s="19"/>
      <c r="H471" s="19"/>
      <c r="I471" s="19"/>
      <c r="J471" s="19"/>
    </row>
    <row r="472" spans="4:10" x14ac:dyDescent="0.25">
      <c r="D472" s="19"/>
      <c r="E472" s="58"/>
      <c r="F472" s="19"/>
      <c r="G472" s="19"/>
      <c r="H472" s="19"/>
      <c r="I472" s="19"/>
      <c r="J472" s="19"/>
    </row>
    <row r="473" spans="4:10" x14ac:dyDescent="0.25">
      <c r="D473" s="19"/>
      <c r="E473" s="58"/>
      <c r="F473" s="19"/>
      <c r="G473" s="19"/>
      <c r="H473" s="19"/>
      <c r="I473" s="19"/>
      <c r="J473" s="19"/>
    </row>
    <row r="474" spans="4:10" x14ac:dyDescent="0.25">
      <c r="D474" s="19"/>
      <c r="E474" s="58"/>
      <c r="F474" s="19"/>
      <c r="G474" s="19"/>
      <c r="H474" s="19"/>
      <c r="I474" s="19"/>
      <c r="J474" s="19"/>
    </row>
    <row r="475" spans="4:10" x14ac:dyDescent="0.25">
      <c r="D475" s="19"/>
      <c r="E475" s="58"/>
      <c r="F475" s="19"/>
      <c r="G475" s="19"/>
      <c r="H475" s="19"/>
      <c r="I475" s="19"/>
      <c r="J475" s="19"/>
    </row>
    <row r="476" spans="4:10" x14ac:dyDescent="0.25">
      <c r="D476" s="19"/>
      <c r="E476" s="58"/>
      <c r="F476" s="19"/>
      <c r="G476" s="19"/>
      <c r="H476" s="19"/>
      <c r="I476" s="19"/>
      <c r="J476" s="19"/>
    </row>
    <row r="477" spans="4:10" x14ac:dyDescent="0.25">
      <c r="D477" s="19"/>
      <c r="E477" s="58"/>
      <c r="F477" s="19"/>
      <c r="G477" s="19"/>
      <c r="H477" s="19"/>
      <c r="I477" s="19"/>
      <c r="J477" s="19"/>
    </row>
    <row r="478" spans="4:10" x14ac:dyDescent="0.25">
      <c r="D478" s="19"/>
      <c r="E478" s="58"/>
      <c r="F478" s="19"/>
      <c r="G478" s="19"/>
      <c r="H478" s="19"/>
      <c r="I478" s="19"/>
      <c r="J478" s="19"/>
    </row>
    <row r="479" spans="4:10" x14ac:dyDescent="0.25">
      <c r="D479" s="19"/>
      <c r="E479" s="58"/>
      <c r="F479" s="19"/>
      <c r="G479" s="19"/>
      <c r="H479" s="19"/>
      <c r="I479" s="19"/>
      <c r="J479" s="19"/>
    </row>
    <row r="480" spans="4:10" x14ac:dyDescent="0.25">
      <c r="D480" s="19"/>
      <c r="E480" s="58"/>
      <c r="F480" s="19"/>
      <c r="G480" s="19"/>
      <c r="H480" s="19"/>
      <c r="I480" s="19"/>
      <c r="J480" s="19"/>
    </row>
    <row r="481" spans="4:10" x14ac:dyDescent="0.25">
      <c r="D481" s="19"/>
      <c r="E481" s="58"/>
      <c r="F481" s="19"/>
      <c r="G481" s="19"/>
      <c r="H481" s="19"/>
      <c r="I481" s="19"/>
      <c r="J481" s="19"/>
    </row>
    <row r="482" spans="4:10" x14ac:dyDescent="0.25">
      <c r="D482" s="19"/>
      <c r="E482" s="58"/>
      <c r="F482" s="19"/>
      <c r="G482" s="19"/>
      <c r="H482" s="19"/>
      <c r="I482" s="19"/>
      <c r="J482" s="19"/>
    </row>
    <row r="483" spans="4:10" x14ac:dyDescent="0.25">
      <c r="D483" s="19"/>
      <c r="E483" s="58"/>
      <c r="F483" s="19"/>
      <c r="G483" s="19"/>
      <c r="H483" s="19"/>
      <c r="I483" s="19"/>
      <c r="J483" s="19"/>
    </row>
    <row r="484" spans="4:10" x14ac:dyDescent="0.25">
      <c r="D484" s="19"/>
      <c r="E484" s="58"/>
      <c r="F484" s="19"/>
      <c r="G484" s="19"/>
      <c r="H484" s="19"/>
      <c r="I484" s="19"/>
      <c r="J484" s="19"/>
    </row>
    <row r="485" spans="4:10" x14ac:dyDescent="0.25">
      <c r="D485" s="19"/>
      <c r="E485" s="58"/>
      <c r="F485" s="19"/>
      <c r="G485" s="19"/>
      <c r="H485" s="19"/>
      <c r="I485" s="19"/>
      <c r="J485" s="19"/>
    </row>
    <row r="486" spans="4:10" x14ac:dyDescent="0.25">
      <c r="D486" s="19"/>
      <c r="E486" s="58"/>
      <c r="F486" s="19"/>
      <c r="G486" s="19"/>
      <c r="H486" s="19"/>
      <c r="I486" s="19"/>
      <c r="J486" s="19"/>
    </row>
    <row r="487" spans="4:10" x14ac:dyDescent="0.25">
      <c r="D487" s="19"/>
      <c r="E487" s="58"/>
      <c r="F487" s="19"/>
      <c r="G487" s="19"/>
      <c r="H487" s="19"/>
      <c r="I487" s="19"/>
      <c r="J487" s="19"/>
    </row>
    <row r="488" spans="4:10" x14ac:dyDescent="0.25">
      <c r="D488" s="19"/>
      <c r="E488" s="58"/>
      <c r="F488" s="19"/>
      <c r="G488" s="19"/>
      <c r="H488" s="19"/>
      <c r="I488" s="19"/>
      <c r="J488" s="19"/>
    </row>
    <row r="489" spans="4:10" x14ac:dyDescent="0.25">
      <c r="D489" s="19"/>
      <c r="E489" s="58"/>
      <c r="F489" s="19"/>
      <c r="G489" s="19"/>
      <c r="H489" s="19"/>
      <c r="I489" s="19"/>
      <c r="J489" s="19"/>
    </row>
    <row r="490" spans="4:10" x14ac:dyDescent="0.25">
      <c r="D490" s="19"/>
      <c r="E490" s="58"/>
      <c r="F490" s="19"/>
      <c r="G490" s="19"/>
      <c r="H490" s="19"/>
      <c r="I490" s="19"/>
      <c r="J490" s="19"/>
    </row>
    <row r="491" spans="4:10" x14ac:dyDescent="0.25">
      <c r="D491" s="19"/>
      <c r="E491" s="58"/>
      <c r="F491" s="19"/>
      <c r="G491" s="19"/>
      <c r="H491" s="19"/>
      <c r="I491" s="19"/>
      <c r="J491" s="19"/>
    </row>
    <row r="492" spans="4:10" x14ac:dyDescent="0.25">
      <c r="D492" s="19"/>
      <c r="E492" s="58"/>
      <c r="F492" s="19"/>
      <c r="G492" s="19"/>
      <c r="H492" s="19"/>
      <c r="I492" s="19"/>
      <c r="J492" s="19"/>
    </row>
    <row r="493" spans="4:10" x14ac:dyDescent="0.25">
      <c r="D493" s="19"/>
      <c r="E493" s="58"/>
      <c r="F493" s="19"/>
      <c r="G493" s="19"/>
      <c r="H493" s="19"/>
      <c r="I493" s="19"/>
      <c r="J493" s="19"/>
    </row>
    <row r="494" spans="4:10" x14ac:dyDescent="0.25">
      <c r="D494" s="19"/>
      <c r="E494" s="58"/>
      <c r="F494" s="19"/>
      <c r="G494" s="19"/>
      <c r="H494" s="19"/>
      <c r="I494" s="19"/>
      <c r="J494" s="19"/>
    </row>
    <row r="495" spans="4:10" x14ac:dyDescent="0.25">
      <c r="D495" s="19"/>
      <c r="E495" s="58"/>
      <c r="F495" s="19"/>
      <c r="G495" s="19"/>
      <c r="H495" s="19"/>
      <c r="I495" s="19"/>
      <c r="J495" s="19"/>
    </row>
    <row r="496" spans="4:10" x14ac:dyDescent="0.25">
      <c r="D496" s="19"/>
      <c r="E496" s="58"/>
      <c r="F496" s="19"/>
      <c r="G496" s="19"/>
      <c r="H496" s="19"/>
      <c r="I496" s="19"/>
      <c r="J496" s="19"/>
    </row>
    <row r="497" spans="4:10" x14ac:dyDescent="0.25">
      <c r="D497" s="19"/>
      <c r="E497" s="58"/>
      <c r="F497" s="19"/>
      <c r="G497" s="19"/>
      <c r="H497" s="19"/>
      <c r="I497" s="19"/>
      <c r="J497" s="19"/>
    </row>
    <row r="498" spans="4:10" x14ac:dyDescent="0.25">
      <c r="D498" s="19"/>
      <c r="E498" s="58"/>
      <c r="F498" s="19"/>
      <c r="G498" s="19"/>
      <c r="H498" s="19"/>
      <c r="I498" s="19"/>
      <c r="J498" s="19"/>
    </row>
    <row r="499" spans="4:10" x14ac:dyDescent="0.25">
      <c r="D499" s="19"/>
      <c r="E499" s="58"/>
      <c r="F499" s="19"/>
      <c r="G499" s="19"/>
      <c r="H499" s="19"/>
      <c r="I499" s="19"/>
      <c r="J499" s="19"/>
    </row>
    <row r="500" spans="4:10" x14ac:dyDescent="0.25">
      <c r="D500" s="19"/>
      <c r="E500" s="58"/>
      <c r="F500" s="19"/>
      <c r="G500" s="19"/>
      <c r="H500" s="19"/>
      <c r="I500" s="19"/>
      <c r="J500" s="19"/>
    </row>
    <row r="501" spans="4:10" x14ac:dyDescent="0.25">
      <c r="D501" s="19"/>
      <c r="E501" s="58"/>
      <c r="F501" s="19"/>
      <c r="G501" s="19"/>
      <c r="H501" s="19"/>
      <c r="I501" s="19"/>
      <c r="J501" s="19"/>
    </row>
    <row r="502" spans="4:10" x14ac:dyDescent="0.25">
      <c r="D502" s="19"/>
      <c r="E502" s="58"/>
      <c r="F502" s="19"/>
      <c r="G502" s="19"/>
      <c r="H502" s="19"/>
      <c r="I502" s="19"/>
      <c r="J502" s="19"/>
    </row>
    <row r="503" spans="4:10" x14ac:dyDescent="0.25">
      <c r="D503" s="19"/>
      <c r="E503" s="58"/>
      <c r="F503" s="19"/>
      <c r="G503" s="19"/>
      <c r="H503" s="19"/>
      <c r="I503" s="19"/>
      <c r="J503" s="19"/>
    </row>
    <row r="504" spans="4:10" x14ac:dyDescent="0.25">
      <c r="D504" s="19"/>
      <c r="E504" s="58"/>
      <c r="F504" s="19"/>
      <c r="G504" s="19"/>
      <c r="H504" s="19"/>
      <c r="I504" s="19"/>
      <c r="J504" s="19"/>
    </row>
    <row r="505" spans="4:10" x14ac:dyDescent="0.25">
      <c r="D505" s="19"/>
      <c r="E505" s="58"/>
      <c r="F505" s="19"/>
      <c r="G505" s="19"/>
      <c r="H505" s="19"/>
      <c r="I505" s="19"/>
      <c r="J505" s="19"/>
    </row>
    <row r="506" spans="4:10" x14ac:dyDescent="0.25">
      <c r="D506" s="19"/>
      <c r="E506" s="58"/>
      <c r="F506" s="19"/>
      <c r="G506" s="19"/>
      <c r="H506" s="19"/>
      <c r="I506" s="19"/>
      <c r="J506" s="19"/>
    </row>
    <row r="507" spans="4:10" x14ac:dyDescent="0.25">
      <c r="D507" s="19"/>
      <c r="E507" s="58"/>
      <c r="F507" s="19"/>
      <c r="G507" s="19"/>
      <c r="H507" s="19"/>
      <c r="I507" s="19"/>
      <c r="J507" s="19"/>
    </row>
    <row r="508" spans="4:10" x14ac:dyDescent="0.25">
      <c r="D508" s="19"/>
      <c r="E508" s="58"/>
      <c r="F508" s="19"/>
      <c r="G508" s="19"/>
      <c r="H508" s="19"/>
      <c r="I508" s="19"/>
      <c r="J508" s="19"/>
    </row>
    <row r="509" spans="4:10" x14ac:dyDescent="0.25">
      <c r="D509" s="19"/>
      <c r="E509" s="58"/>
      <c r="F509" s="19"/>
      <c r="G509" s="19"/>
      <c r="H509" s="19"/>
      <c r="I509" s="19"/>
      <c r="J509" s="19"/>
    </row>
    <row r="510" spans="4:10" x14ac:dyDescent="0.25">
      <c r="D510" s="19"/>
      <c r="E510" s="58"/>
      <c r="F510" s="19"/>
      <c r="G510" s="19"/>
      <c r="H510" s="19"/>
      <c r="I510" s="19"/>
      <c r="J510" s="19"/>
    </row>
    <row r="511" spans="4:10" x14ac:dyDescent="0.25">
      <c r="D511" s="19"/>
      <c r="E511" s="58"/>
      <c r="F511" s="19"/>
      <c r="G511" s="19"/>
      <c r="H511" s="19"/>
      <c r="I511" s="19"/>
      <c r="J511" s="19"/>
    </row>
    <row r="512" spans="4:10" x14ac:dyDescent="0.25">
      <c r="D512" s="19"/>
      <c r="E512" s="58"/>
      <c r="F512" s="19"/>
      <c r="G512" s="19"/>
      <c r="H512" s="19"/>
      <c r="I512" s="19"/>
      <c r="J512" s="19"/>
    </row>
    <row r="513" spans="4:10" x14ac:dyDescent="0.25">
      <c r="D513" s="19"/>
      <c r="E513" s="58"/>
      <c r="F513" s="19"/>
      <c r="G513" s="19"/>
      <c r="H513" s="19"/>
      <c r="I513" s="19"/>
      <c r="J513" s="19"/>
    </row>
    <row r="514" spans="4:10" x14ac:dyDescent="0.25">
      <c r="D514" s="19"/>
      <c r="E514" s="58"/>
      <c r="F514" s="19"/>
      <c r="G514" s="19"/>
      <c r="H514" s="19"/>
      <c r="I514" s="19"/>
      <c r="J514" s="19"/>
    </row>
    <row r="515" spans="4:10" x14ac:dyDescent="0.25">
      <c r="D515" s="19"/>
      <c r="E515" s="58"/>
      <c r="F515" s="19"/>
      <c r="G515" s="19"/>
      <c r="H515" s="19"/>
      <c r="I515" s="19"/>
      <c r="J515" s="19"/>
    </row>
    <row r="516" spans="4:10" x14ac:dyDescent="0.25">
      <c r="D516" s="19"/>
      <c r="E516" s="58"/>
      <c r="F516" s="19"/>
      <c r="G516" s="19"/>
      <c r="H516" s="19"/>
      <c r="I516" s="19"/>
      <c r="J516" s="19"/>
    </row>
    <row r="517" spans="4:10" x14ac:dyDescent="0.25">
      <c r="D517" s="19"/>
      <c r="E517" s="58"/>
      <c r="F517" s="19"/>
      <c r="G517" s="19"/>
      <c r="H517" s="19"/>
      <c r="I517" s="19"/>
      <c r="J517" s="19"/>
    </row>
    <row r="518" spans="4:10" x14ac:dyDescent="0.25">
      <c r="D518" s="19"/>
      <c r="E518" s="58"/>
      <c r="F518" s="19"/>
      <c r="G518" s="19"/>
      <c r="H518" s="19"/>
      <c r="I518" s="19"/>
      <c r="J518" s="19"/>
    </row>
    <row r="519" spans="4:10" x14ac:dyDescent="0.25">
      <c r="D519" s="19"/>
      <c r="E519" s="58"/>
      <c r="F519" s="19"/>
      <c r="G519" s="19"/>
      <c r="H519" s="19"/>
      <c r="I519" s="19"/>
      <c r="J519" s="19"/>
    </row>
    <row r="520" spans="4:10" x14ac:dyDescent="0.25">
      <c r="D520" s="19"/>
      <c r="E520" s="58"/>
      <c r="F520" s="19"/>
      <c r="G520" s="19"/>
      <c r="H520" s="19"/>
      <c r="I520" s="19"/>
      <c r="J520" s="19"/>
    </row>
    <row r="521" spans="4:10" x14ac:dyDescent="0.25">
      <c r="D521" s="19"/>
      <c r="E521" s="58"/>
      <c r="F521" s="19"/>
      <c r="G521" s="19"/>
      <c r="H521" s="19"/>
      <c r="I521" s="19"/>
      <c r="J521" s="19"/>
    </row>
    <row r="522" spans="4:10" x14ac:dyDescent="0.25">
      <c r="D522" s="19"/>
      <c r="E522" s="58"/>
      <c r="F522" s="19"/>
      <c r="G522" s="19"/>
      <c r="H522" s="19"/>
      <c r="I522" s="19"/>
      <c r="J522" s="19"/>
    </row>
    <row r="523" spans="4:10" x14ac:dyDescent="0.25">
      <c r="D523" s="19"/>
      <c r="E523" s="58"/>
      <c r="F523" s="19"/>
      <c r="G523" s="19"/>
      <c r="H523" s="19"/>
      <c r="I523" s="19"/>
      <c r="J523" s="19"/>
    </row>
    <row r="524" spans="4:10" x14ac:dyDescent="0.25">
      <c r="D524" s="19"/>
      <c r="E524" s="58"/>
      <c r="F524" s="19"/>
      <c r="G524" s="19"/>
      <c r="H524" s="19"/>
      <c r="I524" s="19"/>
      <c r="J524" s="19"/>
    </row>
    <row r="525" spans="4:10" x14ac:dyDescent="0.25">
      <c r="D525" s="19"/>
      <c r="E525" s="58"/>
      <c r="F525" s="19"/>
      <c r="G525" s="19"/>
      <c r="H525" s="19"/>
      <c r="I525" s="19"/>
      <c r="J525" s="19"/>
    </row>
    <row r="526" spans="4:10" x14ac:dyDescent="0.25">
      <c r="D526" s="19"/>
      <c r="E526" s="58"/>
      <c r="F526" s="19"/>
      <c r="G526" s="19"/>
      <c r="H526" s="19"/>
      <c r="I526" s="19"/>
      <c r="J526" s="19"/>
    </row>
    <row r="527" spans="4:10" x14ac:dyDescent="0.25">
      <c r="D527" s="19"/>
      <c r="E527" s="58"/>
      <c r="F527" s="19"/>
      <c r="G527" s="19"/>
      <c r="H527" s="19"/>
      <c r="I527" s="19"/>
      <c r="J527" s="19"/>
    </row>
    <row r="528" spans="4:10" x14ac:dyDescent="0.25">
      <c r="D528" s="19"/>
      <c r="E528" s="58"/>
      <c r="F528" s="19"/>
      <c r="G528" s="19"/>
      <c r="H528" s="19"/>
      <c r="I528" s="19"/>
      <c r="J528" s="19"/>
    </row>
    <row r="529" spans="4:10" x14ac:dyDescent="0.25">
      <c r="D529" s="19"/>
      <c r="E529" s="58"/>
      <c r="F529" s="19"/>
      <c r="G529" s="19"/>
      <c r="H529" s="19"/>
      <c r="I529" s="19"/>
      <c r="J529" s="19"/>
    </row>
    <row r="530" spans="4:10" x14ac:dyDescent="0.25">
      <c r="D530" s="19"/>
      <c r="E530" s="58"/>
      <c r="F530" s="19"/>
      <c r="G530" s="19"/>
      <c r="H530" s="19"/>
      <c r="I530" s="19"/>
      <c r="J530" s="19"/>
    </row>
    <row r="531" spans="4:10" x14ac:dyDescent="0.25">
      <c r="D531" s="19"/>
      <c r="E531" s="58"/>
      <c r="F531" s="19"/>
      <c r="G531" s="19"/>
      <c r="H531" s="19"/>
      <c r="I531" s="19"/>
      <c r="J531" s="19"/>
    </row>
    <row r="532" spans="4:10" x14ac:dyDescent="0.25">
      <c r="D532" s="19"/>
      <c r="E532" s="58"/>
      <c r="F532" s="19"/>
      <c r="G532" s="19"/>
      <c r="H532" s="19"/>
      <c r="I532" s="19"/>
      <c r="J532" s="19"/>
    </row>
    <row r="533" spans="4:10" x14ac:dyDescent="0.25">
      <c r="D533" s="19"/>
      <c r="E533" s="58"/>
      <c r="F533" s="19"/>
      <c r="G533" s="19"/>
      <c r="H533" s="19"/>
      <c r="I533" s="19"/>
      <c r="J533" s="19"/>
    </row>
    <row r="534" spans="4:10" x14ac:dyDescent="0.25">
      <c r="D534" s="19"/>
      <c r="E534" s="58"/>
      <c r="F534" s="19"/>
      <c r="G534" s="19"/>
      <c r="H534" s="19"/>
      <c r="I534" s="19"/>
      <c r="J534" s="19"/>
    </row>
    <row r="535" spans="4:10" x14ac:dyDescent="0.25">
      <c r="D535" s="19"/>
      <c r="E535" s="58"/>
      <c r="F535" s="19"/>
      <c r="G535" s="19"/>
      <c r="H535" s="19"/>
      <c r="I535" s="19"/>
      <c r="J535" s="19"/>
    </row>
    <row r="536" spans="4:10" x14ac:dyDescent="0.25">
      <c r="D536" s="19"/>
      <c r="E536" s="58"/>
      <c r="F536" s="19"/>
      <c r="G536" s="19"/>
      <c r="H536" s="19"/>
      <c r="I536" s="19"/>
      <c r="J536" s="19"/>
    </row>
    <row r="537" spans="4:10" x14ac:dyDescent="0.25">
      <c r="D537" s="19"/>
      <c r="E537" s="58"/>
      <c r="F537" s="19"/>
      <c r="G537" s="19"/>
      <c r="H537" s="19"/>
      <c r="I537" s="19"/>
      <c r="J537" s="19"/>
    </row>
    <row r="538" spans="4:10" x14ac:dyDescent="0.25">
      <c r="D538" s="19"/>
      <c r="E538" s="58"/>
      <c r="F538" s="19"/>
      <c r="G538" s="19"/>
      <c r="H538" s="19"/>
      <c r="I538" s="19"/>
      <c r="J538" s="19"/>
    </row>
    <row r="539" spans="4:10" x14ac:dyDescent="0.25">
      <c r="D539" s="19"/>
      <c r="E539" s="58"/>
      <c r="F539" s="19"/>
      <c r="G539" s="19"/>
      <c r="H539" s="19"/>
      <c r="I539" s="19"/>
      <c r="J539" s="19"/>
    </row>
    <row r="540" spans="4:10" x14ac:dyDescent="0.25">
      <c r="D540" s="19"/>
      <c r="E540" s="58"/>
      <c r="F540" s="19"/>
      <c r="G540" s="19"/>
      <c r="H540" s="19"/>
      <c r="I540" s="19"/>
      <c r="J540" s="19"/>
    </row>
    <row r="541" spans="4:10" x14ac:dyDescent="0.25">
      <c r="D541" s="19"/>
      <c r="E541" s="58"/>
      <c r="F541" s="19"/>
      <c r="G541" s="19"/>
      <c r="H541" s="19"/>
      <c r="I541" s="19"/>
      <c r="J541" s="19"/>
    </row>
    <row r="542" spans="4:10" x14ac:dyDescent="0.25">
      <c r="D542" s="19"/>
      <c r="E542" s="58"/>
      <c r="F542" s="19"/>
      <c r="G542" s="19"/>
      <c r="H542" s="19"/>
      <c r="I542" s="19"/>
      <c r="J542" s="19"/>
    </row>
    <row r="543" spans="4:10" x14ac:dyDescent="0.25">
      <c r="D543" s="19"/>
      <c r="E543" s="58"/>
      <c r="F543" s="19"/>
      <c r="G543" s="19"/>
      <c r="H543" s="19"/>
      <c r="I543" s="19"/>
      <c r="J543" s="19"/>
    </row>
    <row r="544" spans="4:10" x14ac:dyDescent="0.25">
      <c r="D544" s="19"/>
      <c r="E544" s="58"/>
      <c r="F544" s="19"/>
      <c r="G544" s="19"/>
      <c r="H544" s="19"/>
      <c r="I544" s="19"/>
      <c r="J544" s="19"/>
    </row>
    <row r="545" spans="4:10" x14ac:dyDescent="0.25">
      <c r="D545" s="19"/>
      <c r="E545" s="58"/>
      <c r="F545" s="19"/>
      <c r="G545" s="19"/>
      <c r="H545" s="19"/>
      <c r="I545" s="19"/>
      <c r="J545" s="19"/>
    </row>
    <row r="546" spans="4:10" x14ac:dyDescent="0.25">
      <c r="D546" s="19"/>
      <c r="E546" s="58"/>
      <c r="F546" s="19"/>
      <c r="G546" s="19"/>
      <c r="H546" s="19"/>
      <c r="I546" s="19"/>
      <c r="J546" s="19"/>
    </row>
    <row r="547" spans="4:10" x14ac:dyDescent="0.25">
      <c r="D547" s="19"/>
      <c r="E547" s="58"/>
      <c r="F547" s="19"/>
      <c r="G547" s="19"/>
      <c r="H547" s="19"/>
      <c r="I547" s="19"/>
      <c r="J547" s="19"/>
    </row>
    <row r="548" spans="4:10" x14ac:dyDescent="0.25">
      <c r="D548" s="19"/>
      <c r="E548" s="58"/>
      <c r="F548" s="19"/>
      <c r="G548" s="19"/>
      <c r="H548" s="19"/>
      <c r="I548" s="19"/>
      <c r="J548" s="19"/>
    </row>
    <row r="549" spans="4:10" x14ac:dyDescent="0.25">
      <c r="D549" s="19"/>
      <c r="E549" s="58"/>
      <c r="F549" s="19"/>
      <c r="G549" s="19"/>
      <c r="H549" s="19"/>
      <c r="I549" s="19"/>
      <c r="J549" s="19"/>
    </row>
    <row r="550" spans="4:10" x14ac:dyDescent="0.25">
      <c r="D550" s="19"/>
      <c r="E550" s="58"/>
      <c r="F550" s="19"/>
      <c r="G550" s="19"/>
      <c r="H550" s="19"/>
      <c r="I550" s="19"/>
      <c r="J550" s="19"/>
    </row>
    <row r="551" spans="4:10" x14ac:dyDescent="0.25">
      <c r="D551" s="19"/>
      <c r="E551" s="58"/>
      <c r="F551" s="19"/>
      <c r="G551" s="19"/>
      <c r="H551" s="19"/>
      <c r="I551" s="19"/>
      <c r="J551" s="19"/>
    </row>
    <row r="552" spans="4:10" x14ac:dyDescent="0.25">
      <c r="D552" s="19"/>
      <c r="E552" s="58"/>
      <c r="F552" s="19"/>
      <c r="G552" s="19"/>
      <c r="H552" s="19"/>
      <c r="I552" s="19"/>
      <c r="J552" s="19"/>
    </row>
    <row r="553" spans="4:10" x14ac:dyDescent="0.25">
      <c r="D553" s="19"/>
      <c r="E553" s="58"/>
      <c r="F553" s="19"/>
      <c r="G553" s="19"/>
      <c r="H553" s="19"/>
      <c r="I553" s="19"/>
      <c r="J553" s="19"/>
    </row>
    <row r="554" spans="4:10" x14ac:dyDescent="0.25">
      <c r="D554" s="19"/>
      <c r="E554" s="58"/>
      <c r="F554" s="19"/>
      <c r="G554" s="19"/>
      <c r="H554" s="19"/>
      <c r="I554" s="19"/>
      <c r="J554" s="19"/>
    </row>
    <row r="555" spans="4:10" x14ac:dyDescent="0.25">
      <c r="D555" s="19"/>
      <c r="E555" s="58"/>
      <c r="F555" s="19"/>
      <c r="G555" s="19"/>
      <c r="H555" s="19"/>
      <c r="I555" s="19"/>
      <c r="J555" s="19"/>
    </row>
    <row r="556" spans="4:10" x14ac:dyDescent="0.25">
      <c r="D556" s="19"/>
      <c r="E556" s="58"/>
      <c r="F556" s="19"/>
      <c r="G556" s="19"/>
      <c r="H556" s="19"/>
      <c r="I556" s="19"/>
      <c r="J556" s="19"/>
    </row>
    <row r="557" spans="4:10" x14ac:dyDescent="0.25">
      <c r="D557" s="19"/>
      <c r="E557" s="58"/>
      <c r="F557" s="19"/>
      <c r="G557" s="19"/>
      <c r="H557" s="19"/>
      <c r="I557" s="19"/>
      <c r="J557" s="19"/>
    </row>
    <row r="558" spans="4:10" x14ac:dyDescent="0.25">
      <c r="D558" s="19"/>
      <c r="E558" s="58"/>
      <c r="F558" s="19"/>
      <c r="G558" s="19"/>
      <c r="H558" s="19"/>
      <c r="I558" s="19"/>
      <c r="J558" s="19"/>
    </row>
    <row r="559" spans="4:10" x14ac:dyDescent="0.25">
      <c r="D559" s="19"/>
      <c r="E559" s="58"/>
      <c r="F559" s="19"/>
      <c r="G559" s="19"/>
      <c r="H559" s="19"/>
      <c r="I559" s="19"/>
      <c r="J559" s="19"/>
    </row>
    <row r="560" spans="4:10" x14ac:dyDescent="0.25">
      <c r="D560" s="19"/>
      <c r="E560" s="58"/>
      <c r="F560" s="19"/>
      <c r="G560" s="19"/>
      <c r="H560" s="19"/>
      <c r="I560" s="19"/>
      <c r="J560" s="19"/>
    </row>
    <row r="561" spans="4:10" x14ac:dyDescent="0.25">
      <c r="D561" s="19"/>
      <c r="E561" s="58"/>
      <c r="F561" s="19"/>
      <c r="G561" s="19"/>
      <c r="H561" s="19"/>
      <c r="I561" s="19"/>
      <c r="J561" s="19"/>
    </row>
    <row r="562" spans="4:10" x14ac:dyDescent="0.25">
      <c r="D562" s="19"/>
      <c r="E562" s="58"/>
      <c r="F562" s="19"/>
      <c r="G562" s="19"/>
      <c r="H562" s="19"/>
      <c r="I562" s="19"/>
      <c r="J562" s="19"/>
    </row>
    <row r="563" spans="4:10" x14ac:dyDescent="0.25">
      <c r="D563" s="19"/>
      <c r="E563" s="58"/>
      <c r="F563" s="19"/>
      <c r="G563" s="19"/>
      <c r="H563" s="19"/>
      <c r="I563" s="19"/>
      <c r="J563" s="19"/>
    </row>
    <row r="564" spans="4:10" x14ac:dyDescent="0.25">
      <c r="D564" s="19"/>
      <c r="E564" s="58"/>
      <c r="F564" s="19"/>
      <c r="G564" s="19"/>
      <c r="H564" s="19"/>
      <c r="I564" s="19"/>
      <c r="J564" s="19"/>
    </row>
    <row r="565" spans="4:10" x14ac:dyDescent="0.25">
      <c r="D565" s="19"/>
      <c r="E565" s="58"/>
      <c r="F565" s="19"/>
      <c r="G565" s="19"/>
      <c r="H565" s="19"/>
      <c r="I565" s="19"/>
      <c r="J565" s="19"/>
    </row>
    <row r="566" spans="4:10" x14ac:dyDescent="0.25">
      <c r="D566" s="19"/>
      <c r="E566" s="58"/>
      <c r="F566" s="19"/>
      <c r="G566" s="19"/>
      <c r="H566" s="19"/>
      <c r="I566" s="19"/>
      <c r="J566" s="19"/>
    </row>
    <row r="567" spans="4:10" x14ac:dyDescent="0.25">
      <c r="D567" s="19"/>
      <c r="E567" s="58"/>
      <c r="F567" s="19"/>
      <c r="G567" s="19"/>
      <c r="H567" s="19"/>
      <c r="I567" s="19"/>
      <c r="J567" s="19"/>
    </row>
    <row r="568" spans="4:10" x14ac:dyDescent="0.25">
      <c r="D568" s="19"/>
      <c r="E568" s="58"/>
      <c r="F568" s="19"/>
      <c r="G568" s="19"/>
      <c r="H568" s="19"/>
      <c r="I568" s="19"/>
      <c r="J568" s="19"/>
    </row>
    <row r="569" spans="4:10" x14ac:dyDescent="0.25">
      <c r="D569" s="19"/>
      <c r="E569" s="58"/>
      <c r="F569" s="19"/>
      <c r="G569" s="19"/>
      <c r="H569" s="19"/>
      <c r="I569" s="19"/>
      <c r="J569" s="19"/>
    </row>
    <row r="570" spans="4:10" x14ac:dyDescent="0.25">
      <c r="D570" s="19"/>
      <c r="E570" s="58"/>
      <c r="F570" s="19"/>
      <c r="G570" s="19"/>
      <c r="H570" s="19"/>
      <c r="I570" s="19"/>
      <c r="J570" s="19"/>
    </row>
    <row r="571" spans="4:10" x14ac:dyDescent="0.25">
      <c r="D571" s="19"/>
      <c r="E571" s="58"/>
      <c r="F571" s="19"/>
      <c r="G571" s="19"/>
      <c r="H571" s="19"/>
      <c r="I571" s="19"/>
      <c r="J571" s="19"/>
    </row>
    <row r="572" spans="4:10" x14ac:dyDescent="0.25">
      <c r="D572" s="19"/>
      <c r="E572" s="58"/>
      <c r="F572" s="19"/>
      <c r="G572" s="19"/>
      <c r="H572" s="19"/>
      <c r="I572" s="19"/>
      <c r="J572" s="19"/>
    </row>
    <row r="573" spans="4:10" x14ac:dyDescent="0.25">
      <c r="D573" s="19"/>
      <c r="E573" s="58"/>
      <c r="F573" s="19"/>
      <c r="G573" s="19"/>
      <c r="H573" s="19"/>
      <c r="I573" s="19"/>
      <c r="J573" s="19"/>
    </row>
    <row r="574" spans="4:10" x14ac:dyDescent="0.25">
      <c r="D574" s="19"/>
      <c r="E574" s="58"/>
      <c r="F574" s="19"/>
      <c r="G574" s="19"/>
      <c r="H574" s="19"/>
      <c r="I574" s="19"/>
      <c r="J574" s="19"/>
    </row>
    <row r="575" spans="4:10" x14ac:dyDescent="0.25">
      <c r="D575" s="19"/>
      <c r="E575" s="58"/>
      <c r="F575" s="19"/>
      <c r="G575" s="19"/>
      <c r="H575" s="19"/>
      <c r="I575" s="19"/>
      <c r="J575" s="19"/>
    </row>
    <row r="576" spans="4:10" x14ac:dyDescent="0.25">
      <c r="D576" s="19"/>
      <c r="E576" s="58"/>
      <c r="F576" s="19"/>
      <c r="G576" s="19"/>
      <c r="H576" s="19"/>
      <c r="I576" s="19"/>
      <c r="J576" s="19"/>
    </row>
    <row r="577" spans="4:10" x14ac:dyDescent="0.25">
      <c r="D577" s="19"/>
      <c r="E577" s="58"/>
      <c r="F577" s="19"/>
      <c r="G577" s="19"/>
      <c r="H577" s="19"/>
      <c r="I577" s="19"/>
      <c r="J577" s="19"/>
    </row>
    <row r="578" spans="4:10" x14ac:dyDescent="0.25">
      <c r="D578" s="19"/>
      <c r="E578" s="58"/>
      <c r="F578" s="19"/>
      <c r="G578" s="19"/>
      <c r="H578" s="19"/>
      <c r="I578" s="19"/>
      <c r="J578" s="19"/>
    </row>
    <row r="579" spans="4:10" x14ac:dyDescent="0.25">
      <c r="D579" s="19"/>
      <c r="E579" s="58"/>
      <c r="F579" s="19"/>
      <c r="G579" s="19"/>
      <c r="H579" s="19"/>
      <c r="I579" s="19"/>
      <c r="J579" s="19"/>
    </row>
    <row r="580" spans="4:10" x14ac:dyDescent="0.25">
      <c r="D580" s="19"/>
      <c r="E580" s="58"/>
      <c r="F580" s="19"/>
      <c r="G580" s="19"/>
      <c r="H580" s="19"/>
      <c r="I580" s="19"/>
      <c r="J580" s="19"/>
    </row>
    <row r="581" spans="4:10" x14ac:dyDescent="0.25">
      <c r="D581" s="19"/>
      <c r="E581" s="58"/>
      <c r="F581" s="19"/>
      <c r="G581" s="19"/>
      <c r="H581" s="19"/>
      <c r="I581" s="19"/>
      <c r="J581" s="19"/>
    </row>
    <row r="582" spans="4:10" x14ac:dyDescent="0.25">
      <c r="D582" s="19"/>
      <c r="E582" s="58"/>
      <c r="F582" s="19"/>
      <c r="G582" s="19"/>
      <c r="H582" s="19"/>
      <c r="I582" s="19"/>
      <c r="J582" s="19"/>
    </row>
    <row r="583" spans="4:10" x14ac:dyDescent="0.25">
      <c r="D583" s="19"/>
      <c r="E583" s="58"/>
      <c r="F583" s="19"/>
      <c r="G583" s="19"/>
      <c r="H583" s="19"/>
      <c r="I583" s="19"/>
      <c r="J583" s="19"/>
    </row>
    <row r="584" spans="4:10" x14ac:dyDescent="0.25">
      <c r="D584" s="19"/>
      <c r="E584" s="58"/>
      <c r="F584" s="19"/>
      <c r="G584" s="19"/>
      <c r="H584" s="19"/>
      <c r="I584" s="19"/>
      <c r="J584" s="19"/>
    </row>
    <row r="585" spans="4:10" x14ac:dyDescent="0.25">
      <c r="D585" s="19"/>
      <c r="E585" s="58"/>
      <c r="F585" s="19"/>
      <c r="G585" s="19"/>
      <c r="H585" s="19"/>
      <c r="I585" s="19"/>
      <c r="J585" s="19"/>
    </row>
    <row r="586" spans="4:10" x14ac:dyDescent="0.25">
      <c r="D586" s="19"/>
      <c r="E586" s="58"/>
      <c r="F586" s="19"/>
      <c r="G586" s="19"/>
      <c r="H586" s="19"/>
      <c r="I586" s="19"/>
      <c r="J586" s="19"/>
    </row>
    <row r="587" spans="4:10" x14ac:dyDescent="0.25">
      <c r="D587" s="19"/>
      <c r="E587" s="58"/>
      <c r="F587" s="19"/>
      <c r="G587" s="19"/>
      <c r="H587" s="19"/>
      <c r="I587" s="19"/>
      <c r="J587" s="19"/>
    </row>
    <row r="588" spans="4:10" x14ac:dyDescent="0.25">
      <c r="D588" s="19"/>
      <c r="E588" s="58"/>
      <c r="F588" s="19"/>
      <c r="G588" s="19"/>
      <c r="H588" s="19"/>
      <c r="I588" s="19"/>
      <c r="J588" s="19"/>
    </row>
    <row r="589" spans="4:10" x14ac:dyDescent="0.25">
      <c r="D589" s="19"/>
      <c r="E589" s="58"/>
      <c r="F589" s="19"/>
      <c r="G589" s="19"/>
      <c r="H589" s="19"/>
      <c r="I589" s="19"/>
      <c r="J589" s="19"/>
    </row>
    <row r="590" spans="4:10" x14ac:dyDescent="0.25">
      <c r="D590" s="19"/>
      <c r="E590" s="58"/>
      <c r="F590" s="19"/>
      <c r="G590" s="19"/>
      <c r="H590" s="19"/>
      <c r="I590" s="19"/>
      <c r="J590" s="19"/>
    </row>
    <row r="591" spans="4:10" x14ac:dyDescent="0.25">
      <c r="D591" s="19"/>
      <c r="E591" s="58"/>
      <c r="F591" s="19"/>
      <c r="G591" s="19"/>
      <c r="H591" s="19"/>
      <c r="I591" s="19"/>
      <c r="J591" s="19"/>
    </row>
    <row r="592" spans="4:10" x14ac:dyDescent="0.25">
      <c r="D592" s="19"/>
      <c r="E592" s="58"/>
      <c r="F592" s="19"/>
      <c r="G592" s="19"/>
      <c r="H592" s="19"/>
      <c r="I592" s="19"/>
      <c r="J592" s="19"/>
    </row>
    <row r="593" spans="4:10" x14ac:dyDescent="0.25">
      <c r="D593" s="19"/>
      <c r="E593" s="58"/>
      <c r="F593" s="19"/>
      <c r="G593" s="19"/>
      <c r="H593" s="19"/>
      <c r="I593" s="19"/>
      <c r="J593" s="19"/>
    </row>
    <row r="594" spans="4:10" x14ac:dyDescent="0.25">
      <c r="D594" s="19"/>
      <c r="E594" s="58"/>
      <c r="F594" s="19"/>
      <c r="G594" s="19"/>
      <c r="H594" s="19"/>
      <c r="I594" s="19"/>
      <c r="J594" s="19"/>
    </row>
    <row r="595" spans="4:10" x14ac:dyDescent="0.25">
      <c r="D595" s="19"/>
      <c r="E595" s="58"/>
      <c r="F595" s="19"/>
      <c r="G595" s="19"/>
      <c r="H595" s="19"/>
      <c r="I595" s="19"/>
      <c r="J595" s="19"/>
    </row>
    <row r="596" spans="4:10" x14ac:dyDescent="0.25">
      <c r="D596" s="19"/>
      <c r="E596" s="58"/>
      <c r="F596" s="19"/>
      <c r="G596" s="19"/>
      <c r="H596" s="19"/>
      <c r="I596" s="19"/>
      <c r="J596" s="19"/>
    </row>
    <row r="597" spans="4:10" x14ac:dyDescent="0.25">
      <c r="D597" s="19"/>
      <c r="E597" s="58"/>
      <c r="F597" s="19"/>
      <c r="G597" s="19"/>
      <c r="H597" s="19"/>
      <c r="I597" s="19"/>
      <c r="J597" s="19"/>
    </row>
    <row r="598" spans="4:10" x14ac:dyDescent="0.25">
      <c r="D598" s="19"/>
      <c r="E598" s="58"/>
      <c r="F598" s="19"/>
      <c r="G598" s="19"/>
      <c r="H598" s="19"/>
      <c r="I598" s="19"/>
      <c r="J598" s="19"/>
    </row>
    <row r="599" spans="4:10" x14ac:dyDescent="0.25">
      <c r="D599" s="19"/>
      <c r="E599" s="58"/>
      <c r="F599" s="19"/>
      <c r="G599" s="19"/>
      <c r="H599" s="19"/>
      <c r="I599" s="19"/>
      <c r="J599" s="19"/>
    </row>
    <row r="600" spans="4:10" x14ac:dyDescent="0.25">
      <c r="D600" s="19"/>
      <c r="E600" s="58"/>
      <c r="F600" s="19"/>
      <c r="G600" s="19"/>
      <c r="H600" s="19"/>
      <c r="I600" s="19"/>
      <c r="J600" s="19"/>
    </row>
    <row r="601" spans="4:10" x14ac:dyDescent="0.25">
      <c r="D601" s="19"/>
      <c r="E601" s="58"/>
      <c r="F601" s="19"/>
      <c r="G601" s="19"/>
      <c r="H601" s="19"/>
      <c r="I601" s="19"/>
      <c r="J601" s="19"/>
    </row>
    <row r="602" spans="4:10" x14ac:dyDescent="0.25">
      <c r="D602" s="19"/>
      <c r="E602" s="58"/>
      <c r="F602" s="19"/>
      <c r="G602" s="19"/>
      <c r="H602" s="19"/>
      <c r="I602" s="19"/>
      <c r="J602" s="19"/>
    </row>
    <row r="603" spans="4:10" x14ac:dyDescent="0.25">
      <c r="D603" s="19"/>
      <c r="E603" s="58"/>
      <c r="F603" s="19"/>
      <c r="G603" s="19"/>
      <c r="H603" s="19"/>
      <c r="I603" s="19"/>
      <c r="J603" s="19"/>
    </row>
    <row r="604" spans="4:10" x14ac:dyDescent="0.25">
      <c r="D604" s="19"/>
      <c r="E604" s="58"/>
      <c r="F604" s="19"/>
      <c r="G604" s="19"/>
      <c r="H604" s="19"/>
      <c r="I604" s="19"/>
      <c r="J604" s="19"/>
    </row>
    <row r="605" spans="4:10" x14ac:dyDescent="0.25">
      <c r="D605" s="19"/>
      <c r="E605" s="58"/>
      <c r="F605" s="19"/>
      <c r="G605" s="19"/>
      <c r="H605" s="19"/>
      <c r="I605" s="19"/>
      <c r="J605" s="19"/>
    </row>
    <row r="606" spans="4:10" x14ac:dyDescent="0.25">
      <c r="D606" s="19"/>
      <c r="E606" s="58"/>
      <c r="F606" s="19"/>
      <c r="G606" s="19"/>
      <c r="H606" s="19"/>
      <c r="I606" s="19"/>
      <c r="J606" s="19"/>
    </row>
    <row r="607" spans="4:10" x14ac:dyDescent="0.25">
      <c r="D607" s="19"/>
      <c r="E607" s="58"/>
      <c r="F607" s="19"/>
      <c r="G607" s="19"/>
      <c r="H607" s="19"/>
      <c r="I607" s="19"/>
      <c r="J607" s="19"/>
    </row>
    <row r="608" spans="4:10" x14ac:dyDescent="0.25">
      <c r="D608" s="19"/>
      <c r="E608" s="58"/>
      <c r="F608" s="19"/>
      <c r="G608" s="19"/>
      <c r="H608" s="19"/>
      <c r="I608" s="19"/>
      <c r="J608" s="19"/>
    </row>
    <row r="609" spans="4:10" x14ac:dyDescent="0.25">
      <c r="D609" s="19"/>
      <c r="E609" s="58"/>
      <c r="F609" s="19"/>
      <c r="G609" s="19"/>
      <c r="H609" s="19"/>
      <c r="I609" s="19"/>
      <c r="J609" s="19"/>
    </row>
    <row r="610" spans="4:10" x14ac:dyDescent="0.25">
      <c r="D610" s="19"/>
      <c r="E610" s="58"/>
      <c r="F610" s="19"/>
      <c r="G610" s="19"/>
      <c r="H610" s="19"/>
      <c r="I610" s="19"/>
      <c r="J610" s="19"/>
    </row>
    <row r="611" spans="4:10" x14ac:dyDescent="0.25">
      <c r="D611" s="19"/>
      <c r="E611" s="58"/>
      <c r="F611" s="19"/>
      <c r="G611" s="19"/>
      <c r="H611" s="19"/>
      <c r="I611" s="19"/>
      <c r="J611" s="19"/>
    </row>
    <row r="612" spans="4:10" x14ac:dyDescent="0.25">
      <c r="D612" s="19"/>
      <c r="E612" s="58"/>
      <c r="F612" s="19"/>
      <c r="G612" s="19"/>
      <c r="H612" s="19"/>
      <c r="I612" s="19"/>
      <c r="J612" s="19"/>
    </row>
    <row r="613" spans="4:10" x14ac:dyDescent="0.25">
      <c r="D613" s="19"/>
      <c r="E613" s="58"/>
      <c r="F613" s="19"/>
      <c r="G613" s="19"/>
      <c r="H613" s="19"/>
      <c r="I613" s="19"/>
      <c r="J613" s="19"/>
    </row>
    <row r="614" spans="4:10" x14ac:dyDescent="0.25">
      <c r="D614" s="19"/>
      <c r="E614" s="58"/>
      <c r="F614" s="19"/>
      <c r="G614" s="19"/>
      <c r="H614" s="19"/>
      <c r="I614" s="19"/>
      <c r="J614" s="19"/>
    </row>
    <row r="615" spans="4:10" x14ac:dyDescent="0.25">
      <c r="D615" s="19"/>
      <c r="E615" s="58"/>
      <c r="F615" s="19"/>
      <c r="G615" s="19"/>
      <c r="H615" s="19"/>
      <c r="I615" s="19"/>
      <c r="J615" s="19"/>
    </row>
    <row r="616" spans="4:10" x14ac:dyDescent="0.25">
      <c r="D616" s="19"/>
      <c r="E616" s="58"/>
      <c r="F616" s="19"/>
      <c r="G616" s="19"/>
      <c r="H616" s="19"/>
      <c r="I616" s="19"/>
      <c r="J616" s="19"/>
    </row>
    <row r="617" spans="4:10" x14ac:dyDescent="0.25">
      <c r="D617" s="19"/>
      <c r="E617" s="58"/>
      <c r="F617" s="19"/>
      <c r="G617" s="19"/>
      <c r="H617" s="19"/>
      <c r="I617" s="19"/>
      <c r="J617" s="19"/>
    </row>
    <row r="618" spans="4:10" x14ac:dyDescent="0.25">
      <c r="D618" s="19"/>
      <c r="E618" s="58"/>
      <c r="F618" s="19"/>
      <c r="G618" s="19"/>
      <c r="H618" s="19"/>
      <c r="I618" s="19"/>
      <c r="J618" s="19"/>
    </row>
    <row r="619" spans="4:10" x14ac:dyDescent="0.25">
      <c r="D619" s="19"/>
      <c r="E619" s="58"/>
      <c r="F619" s="19"/>
      <c r="G619" s="19"/>
      <c r="H619" s="19"/>
      <c r="I619" s="19"/>
      <c r="J619" s="19"/>
    </row>
    <row r="620" spans="4:10" x14ac:dyDescent="0.25">
      <c r="D620" s="19"/>
      <c r="E620" s="58"/>
      <c r="F620" s="19"/>
      <c r="G620" s="19"/>
      <c r="H620" s="19"/>
      <c r="I620" s="19"/>
      <c r="J620" s="19"/>
    </row>
    <row r="621" spans="4:10" x14ac:dyDescent="0.25">
      <c r="D621" s="19"/>
      <c r="E621" s="58"/>
      <c r="F621" s="19"/>
      <c r="G621" s="19"/>
      <c r="H621" s="19"/>
      <c r="I621" s="19"/>
      <c r="J621" s="19"/>
    </row>
    <row r="622" spans="4:10" x14ac:dyDescent="0.25">
      <c r="D622" s="19"/>
      <c r="E622" s="58"/>
      <c r="F622" s="19"/>
      <c r="G622" s="19"/>
      <c r="H622" s="19"/>
      <c r="I622" s="19"/>
      <c r="J622" s="19"/>
    </row>
    <row r="623" spans="4:10" x14ac:dyDescent="0.25">
      <c r="D623" s="19"/>
      <c r="E623" s="58"/>
      <c r="F623" s="19"/>
      <c r="G623" s="19"/>
      <c r="H623" s="19"/>
      <c r="I623" s="19"/>
      <c r="J623" s="19"/>
    </row>
    <row r="624" spans="4:10" x14ac:dyDescent="0.25">
      <c r="D624" s="19"/>
      <c r="E624" s="58"/>
      <c r="F624" s="19"/>
      <c r="G624" s="19"/>
      <c r="H624" s="19"/>
      <c r="I624" s="19"/>
      <c r="J624" s="19"/>
    </row>
    <row r="625" spans="4:10" x14ac:dyDescent="0.25">
      <c r="D625" s="19"/>
      <c r="E625" s="58"/>
      <c r="F625" s="19"/>
      <c r="G625" s="19"/>
      <c r="H625" s="19"/>
      <c r="I625" s="19"/>
      <c r="J625" s="19"/>
    </row>
    <row r="626" spans="4:10" x14ac:dyDescent="0.25">
      <c r="D626" s="19"/>
      <c r="E626" s="58"/>
      <c r="F626" s="19"/>
      <c r="G626" s="19"/>
      <c r="H626" s="19"/>
      <c r="I626" s="19"/>
      <c r="J626" s="19"/>
    </row>
    <row r="627" spans="4:10" x14ac:dyDescent="0.25">
      <c r="D627" s="19"/>
      <c r="E627" s="58"/>
      <c r="F627" s="19"/>
      <c r="G627" s="19"/>
      <c r="H627" s="19"/>
      <c r="I627" s="19"/>
      <c r="J627" s="19"/>
    </row>
    <row r="628" spans="4:10" x14ac:dyDescent="0.25">
      <c r="D628" s="19"/>
      <c r="E628" s="58"/>
      <c r="F628" s="19"/>
      <c r="G628" s="19"/>
      <c r="H628" s="19"/>
      <c r="I628" s="19"/>
      <c r="J628" s="19"/>
    </row>
    <row r="629" spans="4:10" x14ac:dyDescent="0.25">
      <c r="D629" s="19"/>
      <c r="E629" s="58"/>
      <c r="F629" s="19"/>
      <c r="G629" s="19"/>
      <c r="H629" s="19"/>
      <c r="I629" s="19"/>
      <c r="J629" s="19"/>
    </row>
    <row r="630" spans="4:10" x14ac:dyDescent="0.25">
      <c r="D630" s="19"/>
      <c r="E630" s="58"/>
      <c r="F630" s="19"/>
      <c r="G630" s="19"/>
      <c r="H630" s="19"/>
      <c r="I630" s="19"/>
      <c r="J630" s="19"/>
    </row>
    <row r="631" spans="4:10" x14ac:dyDescent="0.25">
      <c r="D631" s="19"/>
      <c r="E631" s="58"/>
      <c r="F631" s="19"/>
      <c r="G631" s="19"/>
      <c r="H631" s="19"/>
      <c r="I631" s="19"/>
      <c r="J631" s="19"/>
    </row>
    <row r="632" spans="4:10" x14ac:dyDescent="0.25">
      <c r="D632" s="19"/>
      <c r="E632" s="58"/>
      <c r="F632" s="19"/>
      <c r="G632" s="19"/>
      <c r="H632" s="19"/>
      <c r="I632" s="19"/>
      <c r="J632" s="19"/>
    </row>
    <row r="633" spans="4:10" x14ac:dyDescent="0.25">
      <c r="D633" s="19"/>
      <c r="E633" s="58"/>
      <c r="F633" s="19"/>
      <c r="G633" s="19"/>
      <c r="H633" s="19"/>
      <c r="I633" s="19"/>
      <c r="J633" s="19"/>
    </row>
    <row r="634" spans="4:10" x14ac:dyDescent="0.25">
      <c r="D634" s="19"/>
      <c r="E634" s="58"/>
      <c r="F634" s="19"/>
      <c r="G634" s="19"/>
      <c r="H634" s="19"/>
      <c r="I634" s="19"/>
      <c r="J634" s="19"/>
    </row>
    <row r="635" spans="4:10" x14ac:dyDescent="0.25">
      <c r="D635" s="19"/>
      <c r="E635" s="58"/>
      <c r="F635" s="19"/>
      <c r="G635" s="19"/>
      <c r="H635" s="19"/>
      <c r="I635" s="19"/>
      <c r="J635" s="19"/>
    </row>
    <row r="636" spans="4:10" x14ac:dyDescent="0.25">
      <c r="D636" s="19"/>
      <c r="E636" s="58"/>
      <c r="F636" s="19"/>
      <c r="G636" s="19"/>
      <c r="H636" s="19"/>
      <c r="I636" s="19"/>
      <c r="J636" s="19"/>
    </row>
    <row r="637" spans="4:10" x14ac:dyDescent="0.25">
      <c r="D637" s="19"/>
      <c r="E637" s="58"/>
      <c r="F637" s="19"/>
      <c r="G637" s="19"/>
      <c r="H637" s="19"/>
      <c r="I637" s="19"/>
      <c r="J637" s="19"/>
    </row>
    <row r="638" spans="4:10" x14ac:dyDescent="0.25">
      <c r="D638" s="19"/>
      <c r="E638" s="58"/>
      <c r="F638" s="19"/>
      <c r="G638" s="19"/>
      <c r="H638" s="19"/>
      <c r="I638" s="19"/>
      <c r="J638" s="19"/>
    </row>
    <row r="639" spans="4:10" x14ac:dyDescent="0.25">
      <c r="D639" s="19"/>
      <c r="E639" s="58"/>
      <c r="F639" s="19"/>
      <c r="G639" s="19"/>
      <c r="H639" s="19"/>
      <c r="I639" s="19"/>
      <c r="J639" s="19"/>
    </row>
    <row r="640" spans="4:10" x14ac:dyDescent="0.25">
      <c r="D640" s="19"/>
      <c r="E640" s="58"/>
      <c r="F640" s="19"/>
      <c r="G640" s="19"/>
      <c r="H640" s="19"/>
      <c r="I640" s="19"/>
      <c r="J640" s="19"/>
    </row>
    <row r="641" spans="4:10" x14ac:dyDescent="0.25">
      <c r="D641" s="19"/>
      <c r="E641" s="58"/>
      <c r="F641" s="19"/>
      <c r="G641" s="19"/>
      <c r="H641" s="19"/>
      <c r="I641" s="19"/>
      <c r="J641" s="19"/>
    </row>
    <row r="642" spans="4:10" x14ac:dyDescent="0.25">
      <c r="D642" s="19"/>
      <c r="E642" s="58"/>
      <c r="F642" s="19"/>
      <c r="G642" s="19"/>
      <c r="H642" s="19"/>
      <c r="I642" s="19"/>
      <c r="J642" s="19"/>
    </row>
    <row r="643" spans="4:10" x14ac:dyDescent="0.25">
      <c r="D643" s="19"/>
      <c r="E643" s="58"/>
      <c r="F643" s="19"/>
      <c r="G643" s="19"/>
      <c r="H643" s="19"/>
      <c r="I643" s="19"/>
      <c r="J643" s="19"/>
    </row>
    <row r="644" spans="4:10" x14ac:dyDescent="0.25">
      <c r="D644" s="19"/>
      <c r="E644" s="58"/>
      <c r="F644" s="19"/>
      <c r="G644" s="19"/>
      <c r="H644" s="19"/>
      <c r="I644" s="19"/>
      <c r="J644" s="19"/>
    </row>
    <row r="645" spans="4:10" x14ac:dyDescent="0.25">
      <c r="D645" s="19"/>
      <c r="E645" s="58"/>
      <c r="F645" s="19"/>
      <c r="G645" s="19"/>
      <c r="H645" s="19"/>
      <c r="I645" s="19"/>
      <c r="J645" s="19"/>
    </row>
    <row r="646" spans="4:10" x14ac:dyDescent="0.25">
      <c r="D646" s="19"/>
      <c r="E646" s="58"/>
      <c r="F646" s="19"/>
      <c r="G646" s="19"/>
      <c r="H646" s="19"/>
      <c r="I646" s="19"/>
      <c r="J646" s="19"/>
    </row>
    <row r="647" spans="4:10" x14ac:dyDescent="0.25">
      <c r="D647" s="19"/>
      <c r="E647" s="58"/>
      <c r="F647" s="19"/>
      <c r="G647" s="19"/>
      <c r="H647" s="19"/>
      <c r="I647" s="19"/>
      <c r="J647" s="19"/>
    </row>
    <row r="648" spans="4:10" x14ac:dyDescent="0.25">
      <c r="D648" s="19"/>
      <c r="E648" s="58"/>
      <c r="F648" s="19"/>
      <c r="G648" s="19"/>
      <c r="H648" s="19"/>
      <c r="I648" s="19"/>
      <c r="J648" s="19"/>
    </row>
    <row r="649" spans="4:10" x14ac:dyDescent="0.25">
      <c r="D649" s="19"/>
      <c r="E649" s="58"/>
      <c r="F649" s="19"/>
      <c r="G649" s="19"/>
      <c r="H649" s="19"/>
      <c r="I649" s="19"/>
      <c r="J649" s="19"/>
    </row>
    <row r="650" spans="4:10" x14ac:dyDescent="0.25">
      <c r="D650" s="19"/>
      <c r="E650" s="58"/>
      <c r="F650" s="19"/>
      <c r="G650" s="19"/>
      <c r="H650" s="19"/>
      <c r="I650" s="19"/>
      <c r="J650" s="19"/>
    </row>
    <row r="651" spans="4:10" x14ac:dyDescent="0.25">
      <c r="D651" s="19"/>
      <c r="E651" s="58"/>
      <c r="F651" s="19"/>
      <c r="G651" s="19"/>
      <c r="H651" s="19"/>
      <c r="I651" s="19"/>
      <c r="J651" s="19"/>
    </row>
    <row r="652" spans="4:10" x14ac:dyDescent="0.25">
      <c r="D652" s="19"/>
      <c r="E652" s="58"/>
      <c r="F652" s="19"/>
      <c r="G652" s="19"/>
      <c r="H652" s="19"/>
      <c r="I652" s="19"/>
      <c r="J652" s="19"/>
    </row>
    <row r="653" spans="4:10" x14ac:dyDescent="0.25">
      <c r="D653" s="19"/>
      <c r="E653" s="58"/>
      <c r="F653" s="19"/>
      <c r="G653" s="19"/>
      <c r="H653" s="19"/>
      <c r="I653" s="19"/>
      <c r="J653" s="19"/>
    </row>
    <row r="654" spans="4:10" x14ac:dyDescent="0.25">
      <c r="D654" s="19"/>
      <c r="E654" s="58"/>
      <c r="F654" s="19"/>
      <c r="G654" s="19"/>
      <c r="H654" s="19"/>
      <c r="I654" s="19"/>
      <c r="J654" s="19"/>
    </row>
    <row r="655" spans="4:10" x14ac:dyDescent="0.25">
      <c r="D655" s="19"/>
      <c r="E655" s="58"/>
      <c r="F655" s="19"/>
      <c r="G655" s="19"/>
      <c r="H655" s="19"/>
      <c r="I655" s="19"/>
      <c r="J655" s="19"/>
    </row>
    <row r="656" spans="4:10" x14ac:dyDescent="0.25">
      <c r="D656" s="19"/>
      <c r="E656" s="58"/>
      <c r="F656" s="19"/>
      <c r="G656" s="19"/>
      <c r="H656" s="19"/>
      <c r="I656" s="19"/>
      <c r="J656" s="19"/>
    </row>
    <row r="657" spans="4:10" x14ac:dyDescent="0.25">
      <c r="D657" s="19"/>
      <c r="E657" s="58"/>
      <c r="F657" s="19"/>
      <c r="G657" s="19"/>
      <c r="H657" s="19"/>
      <c r="I657" s="19"/>
      <c r="J657" s="19"/>
    </row>
    <row r="658" spans="4:10" x14ac:dyDescent="0.25">
      <c r="D658" s="19"/>
      <c r="E658" s="58"/>
      <c r="F658" s="19"/>
      <c r="G658" s="19"/>
      <c r="H658" s="19"/>
      <c r="I658" s="19"/>
      <c r="J658" s="19"/>
    </row>
    <row r="659" spans="4:10" x14ac:dyDescent="0.25">
      <c r="D659" s="19"/>
      <c r="E659" s="58"/>
      <c r="F659" s="19"/>
      <c r="G659" s="19"/>
      <c r="H659" s="19"/>
      <c r="I659" s="19"/>
      <c r="J659" s="19"/>
    </row>
    <row r="660" spans="4:10" x14ac:dyDescent="0.25">
      <c r="D660" s="19"/>
      <c r="E660" s="58"/>
      <c r="F660" s="19"/>
      <c r="G660" s="19"/>
      <c r="H660" s="19"/>
      <c r="I660" s="19"/>
      <c r="J660" s="19"/>
    </row>
    <row r="661" spans="4:10" x14ac:dyDescent="0.25">
      <c r="D661" s="19"/>
      <c r="E661" s="58"/>
      <c r="F661" s="19"/>
      <c r="G661" s="19"/>
      <c r="H661" s="19"/>
      <c r="I661" s="19"/>
      <c r="J661" s="19"/>
    </row>
    <row r="662" spans="4:10" x14ac:dyDescent="0.25">
      <c r="D662" s="19"/>
      <c r="E662" s="58"/>
      <c r="F662" s="19"/>
      <c r="G662" s="19"/>
      <c r="H662" s="19"/>
      <c r="I662" s="19"/>
      <c r="J662" s="19"/>
    </row>
    <row r="663" spans="4:10" x14ac:dyDescent="0.25">
      <c r="D663" s="19"/>
      <c r="E663" s="58"/>
      <c r="F663" s="19"/>
      <c r="G663" s="19"/>
      <c r="H663" s="19"/>
      <c r="I663" s="19"/>
      <c r="J663" s="19"/>
    </row>
    <row r="664" spans="4:10" x14ac:dyDescent="0.25">
      <c r="D664" s="19"/>
      <c r="E664" s="58"/>
      <c r="F664" s="19"/>
      <c r="G664" s="19"/>
      <c r="H664" s="19"/>
      <c r="I664" s="19"/>
      <c r="J664" s="19"/>
    </row>
    <row r="665" spans="4:10" x14ac:dyDescent="0.25">
      <c r="D665" s="19"/>
      <c r="E665" s="58"/>
      <c r="F665" s="19"/>
      <c r="G665" s="19"/>
      <c r="H665" s="19"/>
      <c r="I665" s="19"/>
      <c r="J665" s="19"/>
    </row>
    <row r="666" spans="4:10" x14ac:dyDescent="0.25">
      <c r="D666" s="19"/>
      <c r="E666" s="58"/>
      <c r="F666" s="19"/>
      <c r="G666" s="19"/>
      <c r="H666" s="19"/>
      <c r="I666" s="19"/>
      <c r="J666" s="19"/>
    </row>
    <row r="667" spans="4:10" x14ac:dyDescent="0.25">
      <c r="D667" s="19"/>
      <c r="E667" s="58"/>
      <c r="F667" s="19"/>
      <c r="G667" s="19"/>
      <c r="H667" s="19"/>
      <c r="I667" s="19"/>
      <c r="J667" s="19"/>
    </row>
    <row r="668" spans="4:10" x14ac:dyDescent="0.25">
      <c r="D668" s="19"/>
      <c r="E668" s="58"/>
      <c r="F668" s="19"/>
      <c r="G668" s="19"/>
      <c r="H668" s="19"/>
      <c r="I668" s="19"/>
      <c r="J668" s="19"/>
    </row>
    <row r="669" spans="4:10" x14ac:dyDescent="0.25">
      <c r="D669" s="19"/>
      <c r="E669" s="58"/>
      <c r="F669" s="19"/>
      <c r="G669" s="19"/>
      <c r="H669" s="19"/>
      <c r="I669" s="19"/>
      <c r="J669" s="19"/>
    </row>
    <row r="670" spans="4:10" x14ac:dyDescent="0.25">
      <c r="D670" s="19"/>
      <c r="E670" s="58"/>
      <c r="F670" s="19"/>
      <c r="G670" s="19"/>
      <c r="H670" s="19"/>
      <c r="I670" s="19"/>
      <c r="J670" s="19"/>
    </row>
    <row r="671" spans="4:10" x14ac:dyDescent="0.25">
      <c r="D671" s="19"/>
      <c r="E671" s="58"/>
      <c r="F671" s="19"/>
      <c r="G671" s="19"/>
      <c r="H671" s="19"/>
      <c r="I671" s="19"/>
      <c r="J671" s="19"/>
    </row>
    <row r="672" spans="4:10" x14ac:dyDescent="0.25">
      <c r="D672" s="19"/>
      <c r="E672" s="58"/>
      <c r="F672" s="19"/>
      <c r="G672" s="19"/>
      <c r="H672" s="19"/>
      <c r="I672" s="19"/>
      <c r="J672" s="19"/>
    </row>
    <row r="673" spans="4:10" x14ac:dyDescent="0.25">
      <c r="D673" s="19"/>
      <c r="E673" s="58"/>
      <c r="F673" s="19"/>
      <c r="G673" s="19"/>
      <c r="H673" s="19"/>
      <c r="I673" s="19"/>
      <c r="J673" s="19"/>
    </row>
    <row r="674" spans="4:10" x14ac:dyDescent="0.25">
      <c r="D674" s="19"/>
      <c r="E674" s="58"/>
      <c r="F674" s="19"/>
      <c r="G674" s="19"/>
      <c r="H674" s="19"/>
      <c r="I674" s="19"/>
      <c r="J674" s="19"/>
    </row>
    <row r="675" spans="4:10" x14ac:dyDescent="0.25">
      <c r="D675" s="19"/>
      <c r="E675" s="58"/>
      <c r="F675" s="19"/>
      <c r="G675" s="19"/>
      <c r="H675" s="19"/>
      <c r="I675" s="19"/>
      <c r="J675" s="19"/>
    </row>
    <row r="676" spans="4:10" x14ac:dyDescent="0.25">
      <c r="D676" s="19"/>
      <c r="E676" s="58"/>
      <c r="F676" s="19"/>
      <c r="G676" s="19"/>
      <c r="H676" s="19"/>
      <c r="I676" s="19"/>
      <c r="J676" s="19"/>
    </row>
    <row r="677" spans="4:10" x14ac:dyDescent="0.25">
      <c r="D677" s="19"/>
      <c r="E677" s="58"/>
      <c r="F677" s="19"/>
      <c r="G677" s="19"/>
      <c r="H677" s="19"/>
      <c r="I677" s="19"/>
      <c r="J677" s="19"/>
    </row>
    <row r="678" spans="4:10" x14ac:dyDescent="0.25">
      <c r="D678" s="19"/>
      <c r="E678" s="58"/>
      <c r="F678" s="19"/>
      <c r="G678" s="19"/>
      <c r="H678" s="19"/>
      <c r="I678" s="19"/>
      <c r="J678" s="19"/>
    </row>
    <row r="679" spans="4:10" x14ac:dyDescent="0.25">
      <c r="D679" s="19"/>
      <c r="E679" s="58"/>
      <c r="F679" s="19"/>
      <c r="G679" s="19"/>
      <c r="H679" s="19"/>
      <c r="I679" s="19"/>
      <c r="J679" s="19"/>
    </row>
    <row r="680" spans="4:10" x14ac:dyDescent="0.25">
      <c r="D680" s="19"/>
      <c r="E680" s="58"/>
      <c r="F680" s="19"/>
      <c r="G680" s="19"/>
      <c r="H680" s="19"/>
      <c r="I680" s="19"/>
      <c r="J680" s="19"/>
    </row>
    <row r="681" spans="4:10" x14ac:dyDescent="0.25">
      <c r="D681" s="19"/>
      <c r="E681" s="58"/>
      <c r="F681" s="19"/>
      <c r="G681" s="19"/>
      <c r="H681" s="19"/>
      <c r="I681" s="19"/>
      <c r="J681" s="19"/>
    </row>
    <row r="682" spans="4:10" x14ac:dyDescent="0.25">
      <c r="D682" s="19"/>
      <c r="E682" s="58"/>
      <c r="F682" s="19"/>
      <c r="G682" s="19"/>
      <c r="H682" s="19"/>
      <c r="I682" s="19"/>
      <c r="J682" s="19"/>
    </row>
    <row r="683" spans="4:10" x14ac:dyDescent="0.25">
      <c r="D683" s="19"/>
      <c r="E683" s="58"/>
      <c r="F683" s="19"/>
      <c r="G683" s="19"/>
      <c r="H683" s="19"/>
      <c r="I683" s="19"/>
      <c r="J683" s="19"/>
    </row>
    <row r="684" spans="4:10" x14ac:dyDescent="0.25">
      <c r="D684" s="19"/>
      <c r="E684" s="58"/>
      <c r="F684" s="19"/>
      <c r="G684" s="19"/>
      <c r="H684" s="19"/>
      <c r="I684" s="19"/>
      <c r="J684" s="19"/>
    </row>
    <row r="685" spans="4:10" x14ac:dyDescent="0.25">
      <c r="D685" s="19"/>
      <c r="E685" s="58"/>
      <c r="F685" s="19"/>
      <c r="G685" s="19"/>
      <c r="H685" s="19"/>
      <c r="I685" s="19"/>
      <c r="J685" s="19"/>
    </row>
    <row r="686" spans="4:10" x14ac:dyDescent="0.25">
      <c r="D686" s="19"/>
      <c r="E686" s="58"/>
      <c r="F686" s="19"/>
      <c r="G686" s="19"/>
      <c r="H686" s="19"/>
      <c r="I686" s="19"/>
      <c r="J686" s="19"/>
    </row>
    <row r="687" spans="4:10" x14ac:dyDescent="0.25">
      <c r="D687" s="19"/>
      <c r="E687" s="58"/>
      <c r="F687" s="19"/>
      <c r="G687" s="19"/>
      <c r="H687" s="19"/>
      <c r="I687" s="19"/>
      <c r="J687" s="19"/>
    </row>
    <row r="688" spans="4:10" x14ac:dyDescent="0.25">
      <c r="D688" s="19"/>
      <c r="E688" s="58"/>
      <c r="F688" s="19"/>
      <c r="G688" s="19"/>
      <c r="H688" s="19"/>
      <c r="I688" s="19"/>
      <c r="J688" s="19"/>
    </row>
    <row r="689" spans="4:10" x14ac:dyDescent="0.25">
      <c r="D689" s="19"/>
      <c r="E689" s="58"/>
      <c r="F689" s="19"/>
      <c r="G689" s="19"/>
      <c r="H689" s="19"/>
      <c r="I689" s="19"/>
      <c r="J689" s="19"/>
    </row>
    <row r="690" spans="4:10" x14ac:dyDescent="0.25">
      <c r="D690" s="19"/>
      <c r="E690" s="58"/>
      <c r="F690" s="19"/>
      <c r="G690" s="19"/>
      <c r="H690" s="19"/>
      <c r="I690" s="19"/>
      <c r="J690" s="19"/>
    </row>
    <row r="691" spans="4:10" x14ac:dyDescent="0.25">
      <c r="D691" s="19"/>
      <c r="E691" s="58"/>
      <c r="F691" s="19"/>
      <c r="G691" s="19"/>
      <c r="H691" s="19"/>
      <c r="I691" s="19"/>
      <c r="J691" s="19"/>
    </row>
    <row r="692" spans="4:10" x14ac:dyDescent="0.25">
      <c r="D692" s="19"/>
      <c r="E692" s="58"/>
      <c r="F692" s="19"/>
      <c r="G692" s="19"/>
      <c r="H692" s="19"/>
      <c r="I692" s="19"/>
      <c r="J692" s="19"/>
    </row>
    <row r="693" spans="4:10" x14ac:dyDescent="0.25">
      <c r="D693" s="19"/>
      <c r="E693" s="58"/>
      <c r="F693" s="19"/>
      <c r="G693" s="19"/>
      <c r="H693" s="19"/>
      <c r="I693" s="19"/>
      <c r="J693" s="19"/>
    </row>
    <row r="694" spans="4:10" x14ac:dyDescent="0.25">
      <c r="D694" s="19"/>
      <c r="E694" s="58"/>
      <c r="F694" s="19"/>
      <c r="G694" s="19"/>
      <c r="H694" s="19"/>
      <c r="I694" s="19"/>
      <c r="J694" s="19"/>
    </row>
    <row r="695" spans="4:10" x14ac:dyDescent="0.25">
      <c r="D695" s="19"/>
      <c r="E695" s="58"/>
      <c r="F695" s="19"/>
      <c r="G695" s="19"/>
      <c r="H695" s="19"/>
      <c r="I695" s="19"/>
      <c r="J695" s="19"/>
    </row>
    <row r="696" spans="4:10" x14ac:dyDescent="0.25">
      <c r="D696" s="19"/>
      <c r="E696" s="58"/>
      <c r="F696" s="19"/>
      <c r="G696" s="19"/>
      <c r="H696" s="19"/>
      <c r="I696" s="19"/>
      <c r="J696" s="19"/>
    </row>
    <row r="697" spans="4:10" x14ac:dyDescent="0.25">
      <c r="D697" s="19"/>
      <c r="E697" s="58"/>
      <c r="F697" s="19"/>
      <c r="G697" s="19"/>
      <c r="H697" s="19"/>
      <c r="I697" s="19"/>
      <c r="J697" s="19"/>
    </row>
    <row r="698" spans="4:10" x14ac:dyDescent="0.25">
      <c r="D698" s="19"/>
      <c r="E698" s="58"/>
      <c r="F698" s="19"/>
      <c r="G698" s="19"/>
      <c r="H698" s="19"/>
      <c r="I698" s="19"/>
      <c r="J698" s="19"/>
    </row>
    <row r="699" spans="4:10" x14ac:dyDescent="0.25">
      <c r="D699" s="19"/>
      <c r="E699" s="58"/>
      <c r="F699" s="19"/>
      <c r="G699" s="19"/>
      <c r="H699" s="19"/>
      <c r="I699" s="19"/>
      <c r="J699" s="19"/>
    </row>
    <row r="700" spans="4:10" x14ac:dyDescent="0.25">
      <c r="D700" s="19"/>
      <c r="E700" s="58"/>
      <c r="F700" s="19"/>
      <c r="G700" s="19"/>
      <c r="H700" s="19"/>
      <c r="I700" s="19"/>
      <c r="J700" s="19"/>
    </row>
    <row r="701" spans="4:10" x14ac:dyDescent="0.25">
      <c r="D701" s="19"/>
      <c r="E701" s="58"/>
      <c r="F701" s="19"/>
      <c r="G701" s="19"/>
      <c r="H701" s="19"/>
      <c r="I701" s="19"/>
      <c r="J701" s="19"/>
    </row>
    <row r="702" spans="4:10" x14ac:dyDescent="0.25">
      <c r="D702" s="19"/>
      <c r="E702" s="58"/>
      <c r="F702" s="19"/>
      <c r="G702" s="19"/>
      <c r="H702" s="19"/>
      <c r="I702" s="19"/>
      <c r="J702" s="19"/>
    </row>
    <row r="703" spans="4:10" x14ac:dyDescent="0.25">
      <c r="D703" s="19"/>
      <c r="E703" s="58"/>
      <c r="F703" s="19"/>
      <c r="G703" s="19"/>
      <c r="H703" s="19"/>
      <c r="I703" s="19"/>
      <c r="J703" s="19"/>
    </row>
    <row r="704" spans="4:10" x14ac:dyDescent="0.25">
      <c r="D704" s="19"/>
      <c r="E704" s="58"/>
      <c r="F704" s="19"/>
      <c r="G704" s="19"/>
      <c r="H704" s="19"/>
      <c r="I704" s="19"/>
      <c r="J704" s="19"/>
    </row>
    <row r="705" spans="4:10" x14ac:dyDescent="0.25">
      <c r="D705" s="19"/>
      <c r="E705" s="58"/>
      <c r="F705" s="19"/>
      <c r="G705" s="19"/>
      <c r="H705" s="19"/>
      <c r="I705" s="19"/>
      <c r="J705" s="19"/>
    </row>
    <row r="706" spans="4:10" x14ac:dyDescent="0.25">
      <c r="D706" s="19"/>
      <c r="E706" s="58"/>
      <c r="F706" s="19"/>
      <c r="G706" s="19"/>
      <c r="H706" s="19"/>
      <c r="I706" s="19"/>
      <c r="J706" s="19"/>
    </row>
    <row r="707" spans="4:10" x14ac:dyDescent="0.25">
      <c r="D707" s="19"/>
      <c r="E707" s="58"/>
      <c r="F707" s="19"/>
      <c r="G707" s="19"/>
      <c r="H707" s="19"/>
      <c r="I707" s="19"/>
      <c r="J707" s="19"/>
    </row>
    <row r="708" spans="4:10" x14ac:dyDescent="0.25">
      <c r="D708" s="19"/>
      <c r="E708" s="58"/>
      <c r="F708" s="19"/>
      <c r="G708" s="19"/>
      <c r="H708" s="19"/>
      <c r="I708" s="19"/>
      <c r="J708" s="19"/>
    </row>
    <row r="709" spans="4:10" x14ac:dyDescent="0.25">
      <c r="D709" s="19"/>
      <c r="E709" s="58"/>
      <c r="F709" s="19"/>
      <c r="G709" s="19"/>
      <c r="H709" s="19"/>
      <c r="I709" s="19"/>
      <c r="J709" s="19"/>
    </row>
    <row r="710" spans="4:10" x14ac:dyDescent="0.25">
      <c r="D710" s="19"/>
      <c r="E710" s="58"/>
      <c r="F710" s="19"/>
      <c r="G710" s="19"/>
      <c r="H710" s="19"/>
      <c r="I710" s="19"/>
      <c r="J710" s="19"/>
    </row>
    <row r="711" spans="4:10" x14ac:dyDescent="0.25">
      <c r="D711" s="19"/>
      <c r="E711" s="58"/>
      <c r="F711" s="19"/>
      <c r="G711" s="19"/>
      <c r="H711" s="19"/>
      <c r="I711" s="19"/>
      <c r="J711" s="19"/>
    </row>
    <row r="712" spans="4:10" x14ac:dyDescent="0.25">
      <c r="D712" s="19"/>
      <c r="E712" s="58"/>
      <c r="F712" s="19"/>
      <c r="G712" s="19"/>
      <c r="H712" s="19"/>
      <c r="I712" s="19"/>
      <c r="J712" s="19"/>
    </row>
    <row r="713" spans="4:10" x14ac:dyDescent="0.25">
      <c r="D713" s="19"/>
      <c r="E713" s="58"/>
      <c r="F713" s="19"/>
      <c r="G713" s="19"/>
      <c r="H713" s="19"/>
      <c r="I713" s="19"/>
      <c r="J713" s="19"/>
    </row>
    <row r="714" spans="4:10" x14ac:dyDescent="0.25">
      <c r="D714" s="19"/>
      <c r="E714" s="58"/>
      <c r="F714" s="19"/>
      <c r="G714" s="19"/>
      <c r="H714" s="19"/>
      <c r="I714" s="19"/>
      <c r="J714" s="19"/>
    </row>
    <row r="715" spans="4:10" x14ac:dyDescent="0.25">
      <c r="D715" s="19"/>
      <c r="E715" s="58"/>
      <c r="F715" s="19"/>
      <c r="G715" s="19"/>
      <c r="H715" s="19"/>
      <c r="I715" s="19"/>
      <c r="J715" s="19"/>
    </row>
    <row r="716" spans="4:10" x14ac:dyDescent="0.25">
      <c r="D716" s="19"/>
      <c r="E716" s="58"/>
      <c r="F716" s="19"/>
      <c r="G716" s="19"/>
      <c r="H716" s="19"/>
      <c r="I716" s="19"/>
      <c r="J716" s="19"/>
    </row>
    <row r="717" spans="4:10" x14ac:dyDescent="0.25">
      <c r="D717" s="19"/>
      <c r="E717" s="58"/>
      <c r="F717" s="19"/>
      <c r="G717" s="19"/>
      <c r="H717" s="19"/>
      <c r="I717" s="19"/>
      <c r="J717" s="19"/>
    </row>
    <row r="718" spans="4:10" x14ac:dyDescent="0.25">
      <c r="D718" s="19"/>
      <c r="E718" s="58"/>
      <c r="F718" s="19"/>
      <c r="G718" s="19"/>
      <c r="H718" s="19"/>
      <c r="I718" s="19"/>
      <c r="J718" s="19"/>
    </row>
    <row r="719" spans="4:10" x14ac:dyDescent="0.25">
      <c r="D719" s="19"/>
      <c r="E719" s="58"/>
      <c r="F719" s="19"/>
      <c r="G719" s="19"/>
      <c r="H719" s="19"/>
      <c r="I719" s="19"/>
      <c r="J719" s="19"/>
    </row>
    <row r="720" spans="4:10" x14ac:dyDescent="0.25">
      <c r="D720" s="19"/>
      <c r="E720" s="58"/>
      <c r="F720" s="19"/>
      <c r="G720" s="19"/>
      <c r="H720" s="19"/>
      <c r="I720" s="19"/>
      <c r="J720" s="19"/>
    </row>
    <row r="721" spans="4:10" x14ac:dyDescent="0.25">
      <c r="D721" s="19"/>
      <c r="E721" s="58"/>
      <c r="F721" s="19"/>
      <c r="G721" s="19"/>
      <c r="H721" s="19"/>
      <c r="I721" s="19"/>
      <c r="J721" s="19"/>
    </row>
    <row r="722" spans="4:10" x14ac:dyDescent="0.25">
      <c r="D722" s="19"/>
      <c r="E722" s="58"/>
      <c r="F722" s="19"/>
      <c r="G722" s="19"/>
      <c r="H722" s="19"/>
      <c r="I722" s="19"/>
      <c r="J722" s="19"/>
    </row>
    <row r="723" spans="4:10" x14ac:dyDescent="0.25">
      <c r="D723" s="19"/>
      <c r="E723" s="58"/>
      <c r="F723" s="19"/>
      <c r="G723" s="19"/>
      <c r="H723" s="19"/>
      <c r="I723" s="19"/>
      <c r="J723" s="19"/>
    </row>
    <row r="724" spans="4:10" x14ac:dyDescent="0.25">
      <c r="D724" s="19"/>
      <c r="E724" s="58"/>
      <c r="F724" s="19"/>
      <c r="G724" s="19"/>
      <c r="H724" s="19"/>
      <c r="I724" s="19"/>
      <c r="J724" s="19"/>
    </row>
    <row r="725" spans="4:10" x14ac:dyDescent="0.25">
      <c r="D725" s="19"/>
      <c r="E725" s="58"/>
      <c r="F725" s="19"/>
      <c r="G725" s="19"/>
      <c r="H725" s="19"/>
      <c r="I725" s="19"/>
      <c r="J725" s="19"/>
    </row>
    <row r="726" spans="4:10" x14ac:dyDescent="0.25">
      <c r="D726" s="19"/>
      <c r="E726" s="58"/>
      <c r="F726" s="19"/>
      <c r="G726" s="19"/>
      <c r="H726" s="19"/>
      <c r="I726" s="19"/>
      <c r="J726" s="19"/>
    </row>
    <row r="727" spans="4:10" x14ac:dyDescent="0.25">
      <c r="D727" s="19"/>
      <c r="E727" s="58"/>
      <c r="F727" s="19"/>
      <c r="G727" s="19"/>
      <c r="H727" s="19"/>
      <c r="I727" s="19"/>
      <c r="J727" s="19"/>
    </row>
    <row r="728" spans="4:10" x14ac:dyDescent="0.25">
      <c r="D728" s="19"/>
      <c r="E728" s="58"/>
      <c r="F728" s="19"/>
      <c r="G728" s="19"/>
      <c r="H728" s="19"/>
      <c r="I728" s="19"/>
      <c r="J728" s="19"/>
    </row>
    <row r="729" spans="4:10" x14ac:dyDescent="0.25">
      <c r="D729" s="19"/>
      <c r="E729" s="58"/>
      <c r="F729" s="19"/>
      <c r="G729" s="19"/>
      <c r="H729" s="19"/>
      <c r="I729" s="19"/>
      <c r="J729" s="19"/>
    </row>
    <row r="730" spans="4:10" x14ac:dyDescent="0.25">
      <c r="D730" s="19"/>
      <c r="E730" s="58"/>
      <c r="F730" s="19"/>
      <c r="G730" s="19"/>
      <c r="H730" s="19"/>
      <c r="I730" s="19"/>
      <c r="J730" s="19"/>
    </row>
    <row r="731" spans="4:10" x14ac:dyDescent="0.25">
      <c r="D731" s="19"/>
      <c r="E731" s="58"/>
      <c r="F731" s="19"/>
      <c r="G731" s="19"/>
      <c r="H731" s="19"/>
      <c r="I731" s="19"/>
      <c r="J731" s="19"/>
    </row>
    <row r="732" spans="4:10" x14ac:dyDescent="0.25">
      <c r="D732" s="19"/>
      <c r="E732" s="58"/>
      <c r="F732" s="19"/>
      <c r="G732" s="19"/>
      <c r="H732" s="19"/>
      <c r="I732" s="19"/>
      <c r="J732" s="19"/>
    </row>
    <row r="733" spans="4:10" x14ac:dyDescent="0.25">
      <c r="D733" s="19"/>
      <c r="E733" s="58"/>
      <c r="F733" s="19"/>
      <c r="G733" s="19"/>
      <c r="H733" s="19"/>
      <c r="I733" s="19"/>
      <c r="J733" s="19"/>
    </row>
    <row r="734" spans="4:10" x14ac:dyDescent="0.25">
      <c r="D734" s="19"/>
      <c r="E734" s="58"/>
      <c r="F734" s="19"/>
      <c r="G734" s="19"/>
      <c r="H734" s="19"/>
      <c r="I734" s="19"/>
      <c r="J734" s="19"/>
    </row>
    <row r="735" spans="4:10" x14ac:dyDescent="0.25">
      <c r="D735" s="19"/>
      <c r="E735" s="58"/>
      <c r="F735" s="19"/>
      <c r="G735" s="19"/>
      <c r="H735" s="19"/>
      <c r="I735" s="19"/>
      <c r="J735" s="19"/>
    </row>
    <row r="736" spans="4:10" x14ac:dyDescent="0.25">
      <c r="D736" s="19"/>
      <c r="E736" s="58"/>
      <c r="F736" s="19"/>
      <c r="G736" s="19"/>
      <c r="H736" s="19"/>
      <c r="I736" s="19"/>
      <c r="J736" s="19"/>
    </row>
    <row r="737" spans="4:10" x14ac:dyDescent="0.25">
      <c r="D737" s="19"/>
      <c r="E737" s="58"/>
      <c r="F737" s="19"/>
      <c r="G737" s="19"/>
      <c r="H737" s="19"/>
      <c r="I737" s="19"/>
      <c r="J737" s="19"/>
    </row>
    <row r="738" spans="4:10" x14ac:dyDescent="0.25">
      <c r="D738" s="19"/>
      <c r="E738" s="58"/>
      <c r="F738" s="19"/>
      <c r="G738" s="19"/>
      <c r="H738" s="19"/>
      <c r="I738" s="19"/>
      <c r="J738" s="19"/>
    </row>
    <row r="739" spans="4:10" x14ac:dyDescent="0.25">
      <c r="D739" s="19"/>
      <c r="E739" s="58"/>
      <c r="F739" s="19"/>
      <c r="G739" s="19"/>
      <c r="H739" s="19"/>
      <c r="I739" s="19"/>
      <c r="J739" s="19"/>
    </row>
    <row r="740" spans="4:10" x14ac:dyDescent="0.25">
      <c r="D740" s="19"/>
      <c r="E740" s="58"/>
      <c r="F740" s="19"/>
      <c r="G740" s="19"/>
      <c r="H740" s="19"/>
      <c r="I740" s="19"/>
      <c r="J740" s="19"/>
    </row>
    <row r="741" spans="4:10" x14ac:dyDescent="0.25">
      <c r="D741" s="19"/>
      <c r="E741" s="58"/>
      <c r="F741" s="19"/>
      <c r="G741" s="19"/>
      <c r="H741" s="19"/>
      <c r="I741" s="19"/>
      <c r="J741" s="19"/>
    </row>
    <row r="742" spans="4:10" x14ac:dyDescent="0.25">
      <c r="D742" s="19"/>
      <c r="E742" s="58"/>
      <c r="F742" s="19"/>
      <c r="G742" s="19"/>
      <c r="H742" s="19"/>
      <c r="I742" s="19"/>
      <c r="J742" s="19"/>
    </row>
    <row r="743" spans="4:10" x14ac:dyDescent="0.25">
      <c r="D743" s="19"/>
      <c r="E743" s="58"/>
      <c r="F743" s="19"/>
      <c r="G743" s="19"/>
      <c r="H743" s="19"/>
      <c r="I743" s="19"/>
      <c r="J743" s="19"/>
    </row>
    <row r="744" spans="4:10" x14ac:dyDescent="0.25">
      <c r="D744" s="19"/>
      <c r="E744" s="58"/>
      <c r="F744" s="19"/>
      <c r="G744" s="19"/>
      <c r="H744" s="19"/>
      <c r="I744" s="19"/>
      <c r="J744" s="19"/>
    </row>
    <row r="745" spans="4:10" x14ac:dyDescent="0.25">
      <c r="D745" s="19"/>
      <c r="E745" s="58"/>
      <c r="F745" s="19"/>
      <c r="G745" s="19"/>
      <c r="H745" s="19"/>
      <c r="I745" s="19"/>
      <c r="J745" s="19"/>
    </row>
    <row r="746" spans="4:10" x14ac:dyDescent="0.25">
      <c r="D746" s="19"/>
      <c r="E746" s="58"/>
      <c r="F746" s="19"/>
      <c r="G746" s="19"/>
      <c r="H746" s="19"/>
      <c r="I746" s="19"/>
      <c r="J746" s="19"/>
    </row>
    <row r="747" spans="4:10" x14ac:dyDescent="0.25">
      <c r="D747" s="19"/>
      <c r="E747" s="58"/>
      <c r="F747" s="19"/>
      <c r="G747" s="19"/>
      <c r="H747" s="19"/>
      <c r="I747" s="19"/>
      <c r="J747" s="19"/>
    </row>
    <row r="748" spans="4:10" x14ac:dyDescent="0.25">
      <c r="D748" s="19"/>
      <c r="E748" s="58"/>
      <c r="F748" s="19"/>
      <c r="G748" s="19"/>
      <c r="H748" s="19"/>
      <c r="I748" s="19"/>
      <c r="J748" s="19"/>
    </row>
    <row r="749" spans="4:10" x14ac:dyDescent="0.25">
      <c r="D749" s="19"/>
      <c r="E749" s="58"/>
      <c r="F749" s="19"/>
      <c r="G749" s="19"/>
      <c r="H749" s="19"/>
      <c r="I749" s="19"/>
      <c r="J749" s="19"/>
    </row>
    <row r="750" spans="4:10" x14ac:dyDescent="0.25">
      <c r="D750" s="19"/>
      <c r="E750" s="58"/>
      <c r="F750" s="19"/>
      <c r="G750" s="19"/>
      <c r="H750" s="19"/>
      <c r="I750" s="19"/>
      <c r="J750" s="19"/>
    </row>
    <row r="751" spans="4:10" x14ac:dyDescent="0.25">
      <c r="D751" s="19"/>
      <c r="E751" s="58"/>
      <c r="F751" s="19"/>
      <c r="G751" s="19"/>
      <c r="H751" s="19"/>
      <c r="I751" s="19"/>
      <c r="J751" s="19"/>
    </row>
    <row r="752" spans="4:10" x14ac:dyDescent="0.25">
      <c r="D752" s="19"/>
      <c r="E752" s="58"/>
      <c r="F752" s="19"/>
      <c r="G752" s="19"/>
      <c r="H752" s="19"/>
      <c r="I752" s="19"/>
      <c r="J752" s="19"/>
    </row>
    <row r="753" spans="4:10" x14ac:dyDescent="0.25">
      <c r="D753" s="19"/>
      <c r="E753" s="58"/>
      <c r="F753" s="19"/>
      <c r="G753" s="19"/>
      <c r="H753" s="19"/>
      <c r="I753" s="19"/>
      <c r="J753" s="19"/>
    </row>
    <row r="754" spans="4:10" x14ac:dyDescent="0.25">
      <c r="D754" s="19"/>
      <c r="E754" s="58"/>
      <c r="F754" s="19"/>
      <c r="G754" s="19"/>
      <c r="H754" s="19"/>
      <c r="I754" s="19"/>
      <c r="J754" s="19"/>
    </row>
    <row r="755" spans="4:10" x14ac:dyDescent="0.25">
      <c r="D755" s="19"/>
      <c r="E755" s="58"/>
      <c r="F755" s="19"/>
      <c r="G755" s="19"/>
      <c r="H755" s="19"/>
      <c r="I755" s="19"/>
      <c r="J755" s="19"/>
    </row>
    <row r="756" spans="4:10" x14ac:dyDescent="0.25">
      <c r="D756" s="19"/>
      <c r="E756" s="58"/>
      <c r="F756" s="19"/>
      <c r="G756" s="19"/>
      <c r="H756" s="19"/>
      <c r="I756" s="19"/>
      <c r="J756" s="19"/>
    </row>
    <row r="757" spans="4:10" x14ac:dyDescent="0.25">
      <c r="D757" s="19"/>
      <c r="E757" s="58"/>
      <c r="F757" s="19"/>
      <c r="G757" s="19"/>
      <c r="H757" s="19"/>
      <c r="I757" s="19"/>
      <c r="J757" s="19"/>
    </row>
    <row r="758" spans="4:10" x14ac:dyDescent="0.25">
      <c r="D758" s="19"/>
      <c r="E758" s="58"/>
      <c r="F758" s="19"/>
      <c r="G758" s="19"/>
      <c r="H758" s="19"/>
      <c r="I758" s="19"/>
      <c r="J758" s="19"/>
    </row>
    <row r="759" spans="4:10" x14ac:dyDescent="0.25">
      <c r="D759" s="19"/>
      <c r="E759" s="58"/>
      <c r="F759" s="19"/>
      <c r="G759" s="19"/>
      <c r="H759" s="19"/>
      <c r="I759" s="19"/>
      <c r="J759" s="19"/>
    </row>
    <row r="760" spans="4:10" x14ac:dyDescent="0.25">
      <c r="D760" s="19"/>
      <c r="E760" s="58"/>
      <c r="F760" s="19"/>
      <c r="G760" s="19"/>
      <c r="H760" s="19"/>
      <c r="I760" s="19"/>
      <c r="J760" s="19"/>
    </row>
    <row r="761" spans="4:10" x14ac:dyDescent="0.25">
      <c r="D761" s="19"/>
      <c r="E761" s="58"/>
      <c r="F761" s="19"/>
      <c r="G761" s="19"/>
      <c r="H761" s="19"/>
      <c r="I761" s="19"/>
      <c r="J761" s="19"/>
    </row>
    <row r="762" spans="4:10" x14ac:dyDescent="0.25">
      <c r="D762" s="19"/>
      <c r="E762" s="58"/>
      <c r="F762" s="19"/>
      <c r="G762" s="19"/>
      <c r="H762" s="19"/>
      <c r="I762" s="19"/>
      <c r="J762" s="19"/>
    </row>
    <row r="763" spans="4:10" x14ac:dyDescent="0.25">
      <c r="D763" s="19"/>
      <c r="E763" s="58"/>
      <c r="F763" s="19"/>
      <c r="G763" s="19"/>
      <c r="H763" s="19"/>
      <c r="I763" s="19"/>
      <c r="J763" s="19"/>
    </row>
    <row r="764" spans="4:10" x14ac:dyDescent="0.25">
      <c r="D764" s="19"/>
      <c r="E764" s="58"/>
      <c r="F764" s="19"/>
      <c r="G764" s="19"/>
      <c r="H764" s="19"/>
      <c r="I764" s="19"/>
      <c r="J764" s="19"/>
    </row>
    <row r="765" spans="4:10" x14ac:dyDescent="0.25">
      <c r="D765" s="19"/>
      <c r="E765" s="58"/>
      <c r="F765" s="19"/>
      <c r="G765" s="19"/>
      <c r="H765" s="19"/>
      <c r="I765" s="19"/>
      <c r="J765" s="19"/>
    </row>
    <row r="766" spans="4:10" x14ac:dyDescent="0.25">
      <c r="D766" s="19"/>
      <c r="E766" s="58"/>
      <c r="F766" s="19"/>
      <c r="G766" s="19"/>
      <c r="H766" s="19"/>
      <c r="I766" s="19"/>
      <c r="J766" s="19"/>
    </row>
    <row r="767" spans="4:10" x14ac:dyDescent="0.25">
      <c r="D767" s="19"/>
      <c r="E767" s="58"/>
      <c r="F767" s="19"/>
      <c r="G767" s="19"/>
      <c r="H767" s="19"/>
      <c r="I767" s="19"/>
      <c r="J767" s="19"/>
    </row>
    <row r="768" spans="4:10" x14ac:dyDescent="0.25">
      <c r="D768" s="19"/>
      <c r="E768" s="58"/>
      <c r="F768" s="19"/>
      <c r="G768" s="19"/>
      <c r="H768" s="19"/>
      <c r="I768" s="19"/>
      <c r="J768" s="19"/>
    </row>
    <row r="769" spans="4:10" x14ac:dyDescent="0.25">
      <c r="D769" s="19"/>
      <c r="E769" s="58"/>
      <c r="F769" s="19"/>
      <c r="G769" s="19"/>
      <c r="H769" s="19"/>
      <c r="I769" s="19"/>
      <c r="J769" s="19"/>
    </row>
    <row r="770" spans="4:10" x14ac:dyDescent="0.25">
      <c r="D770" s="19"/>
      <c r="E770" s="58"/>
      <c r="F770" s="19"/>
      <c r="G770" s="19"/>
      <c r="H770" s="19"/>
      <c r="I770" s="19"/>
      <c r="J770" s="19"/>
    </row>
    <row r="771" spans="4:10" x14ac:dyDescent="0.25">
      <c r="D771" s="19"/>
      <c r="E771" s="58"/>
      <c r="F771" s="19"/>
      <c r="G771" s="19"/>
      <c r="H771" s="19"/>
      <c r="I771" s="19"/>
      <c r="J771" s="19"/>
    </row>
    <row r="772" spans="4:10" x14ac:dyDescent="0.25">
      <c r="D772" s="19"/>
      <c r="E772" s="58"/>
      <c r="F772" s="19"/>
      <c r="G772" s="19"/>
      <c r="H772" s="19"/>
      <c r="I772" s="19"/>
      <c r="J772" s="19"/>
    </row>
    <row r="773" spans="4:10" x14ac:dyDescent="0.25">
      <c r="D773" s="19"/>
      <c r="E773" s="58"/>
      <c r="F773" s="19"/>
      <c r="G773" s="19"/>
      <c r="H773" s="19"/>
      <c r="I773" s="19"/>
      <c r="J773" s="19"/>
    </row>
    <row r="774" spans="4:10" x14ac:dyDescent="0.25">
      <c r="D774" s="19"/>
      <c r="E774" s="58"/>
      <c r="F774" s="19"/>
      <c r="G774" s="19"/>
      <c r="H774" s="19"/>
      <c r="I774" s="19"/>
      <c r="J774" s="19"/>
    </row>
    <row r="775" spans="4:10" x14ac:dyDescent="0.25">
      <c r="D775" s="19"/>
      <c r="E775" s="58"/>
      <c r="F775" s="19"/>
      <c r="G775" s="19"/>
      <c r="H775" s="19"/>
      <c r="I775" s="19"/>
      <c r="J775" s="19"/>
    </row>
    <row r="776" spans="4:10" x14ac:dyDescent="0.25">
      <c r="D776" s="19"/>
      <c r="E776" s="58"/>
      <c r="F776" s="19"/>
      <c r="G776" s="19"/>
      <c r="H776" s="19"/>
      <c r="I776" s="19"/>
      <c r="J776" s="19"/>
    </row>
    <row r="777" spans="4:10" x14ac:dyDescent="0.25">
      <c r="D777" s="19"/>
      <c r="E777" s="58"/>
      <c r="F777" s="19"/>
      <c r="G777" s="19"/>
      <c r="H777" s="19"/>
      <c r="I777" s="19"/>
      <c r="J777" s="19"/>
    </row>
    <row r="778" spans="4:10" x14ac:dyDescent="0.25">
      <c r="D778" s="19"/>
      <c r="E778" s="58"/>
      <c r="F778" s="19"/>
      <c r="G778" s="19"/>
      <c r="H778" s="19"/>
      <c r="I778" s="19"/>
      <c r="J778" s="19"/>
    </row>
    <row r="779" spans="4:10" x14ac:dyDescent="0.25">
      <c r="D779" s="19"/>
      <c r="E779" s="58"/>
      <c r="F779" s="19"/>
      <c r="G779" s="19"/>
      <c r="H779" s="19"/>
      <c r="I779" s="19"/>
      <c r="J779" s="19"/>
    </row>
    <row r="780" spans="4:10" x14ac:dyDescent="0.25">
      <c r="D780" s="19"/>
      <c r="E780" s="58"/>
      <c r="F780" s="19"/>
      <c r="G780" s="19"/>
      <c r="H780" s="19"/>
      <c r="I780" s="19"/>
      <c r="J780" s="19"/>
    </row>
    <row r="781" spans="4:10" x14ac:dyDescent="0.25">
      <c r="D781" s="19"/>
      <c r="E781" s="58"/>
      <c r="F781" s="19"/>
      <c r="G781" s="19"/>
      <c r="H781" s="19"/>
      <c r="I781" s="19"/>
      <c r="J781" s="19"/>
    </row>
    <row r="782" spans="4:10" x14ac:dyDescent="0.25">
      <c r="D782" s="19"/>
      <c r="E782" s="58"/>
      <c r="F782" s="19"/>
      <c r="G782" s="19"/>
      <c r="H782" s="19"/>
      <c r="I782" s="19"/>
      <c r="J782" s="19"/>
    </row>
    <row r="783" spans="4:10" x14ac:dyDescent="0.25">
      <c r="D783" s="19"/>
      <c r="E783" s="58"/>
      <c r="F783" s="19"/>
      <c r="G783" s="19"/>
      <c r="H783" s="19"/>
      <c r="I783" s="19"/>
      <c r="J783" s="19"/>
    </row>
    <row r="784" spans="4:10" x14ac:dyDescent="0.25">
      <c r="D784" s="19"/>
      <c r="E784" s="58"/>
      <c r="F784" s="19"/>
      <c r="G784" s="19"/>
      <c r="H784" s="19"/>
      <c r="I784" s="19"/>
      <c r="J784" s="19"/>
    </row>
    <row r="785" spans="4:10" x14ac:dyDescent="0.25">
      <c r="D785" s="19"/>
      <c r="E785" s="58"/>
      <c r="F785" s="19"/>
      <c r="G785" s="19"/>
      <c r="H785" s="19"/>
      <c r="I785" s="19"/>
      <c r="J785" s="19"/>
    </row>
    <row r="786" spans="4:10" x14ac:dyDescent="0.25">
      <c r="D786" s="19"/>
      <c r="E786" s="58"/>
      <c r="F786" s="19"/>
      <c r="G786" s="19"/>
      <c r="H786" s="19"/>
      <c r="I786" s="19"/>
      <c r="J786" s="19"/>
    </row>
    <row r="787" spans="4:10" x14ac:dyDescent="0.25">
      <c r="D787" s="19"/>
      <c r="E787" s="58"/>
      <c r="F787" s="19"/>
      <c r="G787" s="19"/>
      <c r="H787" s="19"/>
      <c r="I787" s="19"/>
      <c r="J787" s="19"/>
    </row>
    <row r="788" spans="4:10" x14ac:dyDescent="0.25">
      <c r="D788" s="19"/>
      <c r="E788" s="58"/>
      <c r="F788" s="19"/>
      <c r="G788" s="19"/>
      <c r="H788" s="19"/>
      <c r="I788" s="19"/>
      <c r="J788" s="19"/>
    </row>
    <row r="789" spans="4:10" x14ac:dyDescent="0.25">
      <c r="D789" s="19"/>
      <c r="E789" s="58"/>
      <c r="F789" s="19"/>
      <c r="G789" s="19"/>
      <c r="H789" s="19"/>
      <c r="I789" s="19"/>
      <c r="J789" s="19"/>
    </row>
    <row r="790" spans="4:10" x14ac:dyDescent="0.25">
      <c r="D790" s="19"/>
      <c r="E790" s="58"/>
      <c r="F790" s="19"/>
      <c r="G790" s="19"/>
      <c r="H790" s="19"/>
      <c r="I790" s="19"/>
      <c r="J790" s="19"/>
    </row>
    <row r="791" spans="4:10" x14ac:dyDescent="0.25">
      <c r="D791" s="19"/>
      <c r="E791" s="58"/>
      <c r="F791" s="19"/>
      <c r="G791" s="19"/>
      <c r="H791" s="19"/>
      <c r="I791" s="19"/>
      <c r="J791" s="19"/>
    </row>
    <row r="792" spans="4:10" x14ac:dyDescent="0.25">
      <c r="D792" s="19"/>
      <c r="E792" s="58"/>
      <c r="F792" s="19"/>
      <c r="G792" s="19"/>
      <c r="H792" s="19"/>
      <c r="I792" s="19"/>
      <c r="J792" s="19"/>
    </row>
    <row r="793" spans="4:10" x14ac:dyDescent="0.25">
      <c r="D793" s="19"/>
      <c r="E793" s="58"/>
      <c r="F793" s="19"/>
      <c r="G793" s="19"/>
      <c r="H793" s="19"/>
      <c r="I793" s="19"/>
      <c r="J793" s="19"/>
    </row>
    <row r="794" spans="4:10" x14ac:dyDescent="0.25">
      <c r="D794" s="19"/>
      <c r="E794" s="58"/>
      <c r="F794" s="19"/>
      <c r="G794" s="19"/>
      <c r="H794" s="19"/>
      <c r="I794" s="19"/>
      <c r="J794" s="19"/>
    </row>
    <row r="795" spans="4:10" x14ac:dyDescent="0.25">
      <c r="D795" s="19"/>
      <c r="E795" s="58"/>
      <c r="F795" s="19"/>
      <c r="G795" s="19"/>
      <c r="H795" s="19"/>
      <c r="I795" s="19"/>
      <c r="J795" s="19"/>
    </row>
    <row r="796" spans="4:10" x14ac:dyDescent="0.25">
      <c r="D796" s="19"/>
      <c r="E796" s="58"/>
      <c r="F796" s="19"/>
      <c r="G796" s="19"/>
      <c r="H796" s="19"/>
      <c r="I796" s="19"/>
      <c r="J796" s="19"/>
    </row>
    <row r="797" spans="4:10" x14ac:dyDescent="0.25">
      <c r="D797" s="19"/>
      <c r="E797" s="58"/>
      <c r="F797" s="19"/>
      <c r="G797" s="19"/>
      <c r="H797" s="19"/>
      <c r="I797" s="19"/>
      <c r="J797" s="19"/>
    </row>
    <row r="798" spans="4:10" x14ac:dyDescent="0.25">
      <c r="D798" s="19"/>
      <c r="E798" s="58"/>
      <c r="F798" s="19"/>
      <c r="G798" s="19"/>
      <c r="H798" s="19"/>
      <c r="I798" s="19"/>
      <c r="J798" s="19"/>
    </row>
    <row r="799" spans="4:10" x14ac:dyDescent="0.25">
      <c r="D799" s="19"/>
      <c r="E799" s="58"/>
      <c r="F799" s="19"/>
      <c r="G799" s="19"/>
      <c r="H799" s="19"/>
      <c r="I799" s="19"/>
      <c r="J799" s="19"/>
    </row>
    <row r="800" spans="4:10" x14ac:dyDescent="0.25">
      <c r="D800" s="19"/>
      <c r="E800" s="58"/>
      <c r="F800" s="19"/>
      <c r="G800" s="19"/>
      <c r="H800" s="19"/>
      <c r="I800" s="19"/>
      <c r="J800" s="19"/>
    </row>
    <row r="801" spans="4:10" x14ac:dyDescent="0.25">
      <c r="D801" s="19"/>
      <c r="E801" s="58"/>
      <c r="F801" s="19"/>
      <c r="G801" s="19"/>
      <c r="H801" s="19"/>
      <c r="I801" s="19"/>
      <c r="J801" s="19"/>
    </row>
    <row r="802" spans="4:10" x14ac:dyDescent="0.25">
      <c r="D802" s="19"/>
      <c r="E802" s="58"/>
      <c r="F802" s="19"/>
      <c r="G802" s="19"/>
      <c r="H802" s="19"/>
      <c r="I802" s="19"/>
      <c r="J802" s="19"/>
    </row>
    <row r="803" spans="4:10" x14ac:dyDescent="0.25">
      <c r="D803" s="19"/>
      <c r="E803" s="58"/>
      <c r="F803" s="19"/>
      <c r="G803" s="19"/>
      <c r="H803" s="19"/>
      <c r="I803" s="19"/>
      <c r="J803" s="19"/>
    </row>
    <row r="804" spans="4:10" x14ac:dyDescent="0.25">
      <c r="D804" s="19"/>
      <c r="E804" s="58"/>
      <c r="F804" s="19"/>
      <c r="G804" s="19"/>
      <c r="H804" s="19"/>
      <c r="I804" s="19"/>
      <c r="J804" s="19"/>
    </row>
    <row r="805" spans="4:10" x14ac:dyDescent="0.25">
      <c r="D805" s="19"/>
      <c r="E805" s="58"/>
      <c r="F805" s="19"/>
      <c r="G805" s="19"/>
      <c r="H805" s="19"/>
      <c r="I805" s="19"/>
      <c r="J805" s="19"/>
    </row>
    <row r="806" spans="4:10" x14ac:dyDescent="0.25">
      <c r="D806" s="19"/>
      <c r="E806" s="58"/>
      <c r="F806" s="19"/>
      <c r="G806" s="19"/>
      <c r="H806" s="19"/>
      <c r="I806" s="19"/>
      <c r="J806" s="19"/>
    </row>
    <row r="807" spans="4:10" x14ac:dyDescent="0.25">
      <c r="D807" s="19"/>
      <c r="E807" s="58"/>
      <c r="F807" s="19"/>
      <c r="G807" s="19"/>
      <c r="H807" s="19"/>
      <c r="I807" s="19"/>
      <c r="J807" s="19"/>
    </row>
    <row r="808" spans="4:10" x14ac:dyDescent="0.25">
      <c r="D808" s="19"/>
      <c r="E808" s="58"/>
      <c r="F808" s="19"/>
      <c r="G808" s="19"/>
      <c r="H808" s="19"/>
      <c r="I808" s="19"/>
      <c r="J808" s="19"/>
    </row>
    <row r="809" spans="4:10" x14ac:dyDescent="0.25">
      <c r="D809" s="19"/>
      <c r="E809" s="58"/>
      <c r="F809" s="19"/>
      <c r="G809" s="19"/>
      <c r="H809" s="19"/>
      <c r="I809" s="19"/>
      <c r="J809" s="19"/>
    </row>
    <row r="810" spans="4:10" x14ac:dyDescent="0.25">
      <c r="D810" s="19"/>
      <c r="E810" s="58"/>
      <c r="F810" s="19"/>
      <c r="G810" s="19"/>
      <c r="H810" s="19"/>
      <c r="I810" s="19"/>
      <c r="J810" s="19"/>
    </row>
    <row r="811" spans="4:10" x14ac:dyDescent="0.25">
      <c r="D811" s="19"/>
      <c r="E811" s="58"/>
      <c r="F811" s="19"/>
      <c r="G811" s="19"/>
      <c r="H811" s="19"/>
      <c r="I811" s="19"/>
      <c r="J811" s="19"/>
    </row>
    <row r="812" spans="4:10" x14ac:dyDescent="0.25">
      <c r="D812" s="19"/>
      <c r="E812" s="58"/>
      <c r="F812" s="19"/>
      <c r="G812" s="19"/>
      <c r="H812" s="19"/>
      <c r="I812" s="19"/>
      <c r="J812" s="19"/>
    </row>
    <row r="813" spans="4:10" x14ac:dyDescent="0.25">
      <c r="D813" s="19"/>
      <c r="E813" s="58"/>
      <c r="F813" s="19"/>
      <c r="G813" s="19"/>
      <c r="H813" s="19"/>
      <c r="I813" s="19"/>
      <c r="J813" s="19"/>
    </row>
    <row r="814" spans="4:10" x14ac:dyDescent="0.25">
      <c r="D814" s="19"/>
      <c r="E814" s="58"/>
      <c r="F814" s="19"/>
      <c r="G814" s="19"/>
      <c r="H814" s="19"/>
      <c r="I814" s="19"/>
      <c r="J814" s="19"/>
    </row>
    <row r="815" spans="4:10" x14ac:dyDescent="0.25">
      <c r="D815" s="19"/>
      <c r="E815" s="58"/>
      <c r="F815" s="19"/>
      <c r="G815" s="19"/>
      <c r="H815" s="19"/>
      <c r="I815" s="19"/>
      <c r="J815" s="19"/>
    </row>
    <row r="816" spans="4:10" x14ac:dyDescent="0.25">
      <c r="D816" s="19"/>
      <c r="E816" s="58"/>
      <c r="F816" s="19"/>
      <c r="G816" s="19"/>
      <c r="H816" s="19"/>
      <c r="I816" s="19"/>
      <c r="J816" s="19"/>
    </row>
    <row r="817" spans="4:10" x14ac:dyDescent="0.25">
      <c r="D817" s="19"/>
      <c r="E817" s="58"/>
      <c r="F817" s="19"/>
      <c r="G817" s="19"/>
      <c r="H817" s="19"/>
      <c r="I817" s="19"/>
      <c r="J817" s="19"/>
    </row>
    <row r="818" spans="4:10" x14ac:dyDescent="0.25">
      <c r="D818" s="19"/>
      <c r="E818" s="58"/>
      <c r="F818" s="19"/>
      <c r="G818" s="19"/>
      <c r="H818" s="19"/>
      <c r="I818" s="19"/>
      <c r="J818" s="19"/>
    </row>
    <row r="819" spans="4:10" x14ac:dyDescent="0.25">
      <c r="D819" s="19"/>
      <c r="E819" s="58"/>
      <c r="F819" s="19"/>
      <c r="G819" s="19"/>
      <c r="H819" s="19"/>
      <c r="I819" s="19"/>
      <c r="J819" s="19"/>
    </row>
    <row r="820" spans="4:10" x14ac:dyDescent="0.25">
      <c r="D820" s="19"/>
      <c r="E820" s="58"/>
      <c r="F820" s="19"/>
      <c r="G820" s="19"/>
      <c r="H820" s="19"/>
      <c r="I820" s="19"/>
      <c r="J820" s="19"/>
    </row>
    <row r="821" spans="4:10" x14ac:dyDescent="0.25">
      <c r="D821" s="19"/>
      <c r="E821" s="58"/>
      <c r="F821" s="19"/>
      <c r="G821" s="19"/>
      <c r="H821" s="19"/>
      <c r="I821" s="19"/>
      <c r="J821" s="19"/>
    </row>
    <row r="822" spans="4:10" x14ac:dyDescent="0.25">
      <c r="D822" s="19"/>
      <c r="E822" s="58"/>
      <c r="F822" s="19"/>
      <c r="G822" s="19"/>
      <c r="H822" s="19"/>
      <c r="I822" s="19"/>
      <c r="J822" s="19"/>
    </row>
    <row r="823" spans="4:10" x14ac:dyDescent="0.25">
      <c r="D823" s="19"/>
      <c r="E823" s="58"/>
      <c r="F823" s="19"/>
      <c r="G823" s="19"/>
      <c r="H823" s="19"/>
      <c r="I823" s="19"/>
      <c r="J823" s="19"/>
    </row>
    <row r="824" spans="4:10" x14ac:dyDescent="0.25">
      <c r="D824" s="19"/>
      <c r="E824" s="58"/>
      <c r="F824" s="19"/>
      <c r="G824" s="19"/>
      <c r="H824" s="19"/>
      <c r="I824" s="19"/>
      <c r="J824" s="19"/>
    </row>
    <row r="825" spans="4:10" x14ac:dyDescent="0.25">
      <c r="D825" s="19"/>
      <c r="E825" s="58"/>
      <c r="F825" s="19"/>
      <c r="G825" s="19"/>
      <c r="H825" s="19"/>
      <c r="I825" s="19"/>
      <c r="J825" s="19"/>
    </row>
    <row r="826" spans="4:10" x14ac:dyDescent="0.25">
      <c r="D826" s="19"/>
      <c r="E826" s="58"/>
      <c r="F826" s="19"/>
      <c r="G826" s="19"/>
      <c r="H826" s="19"/>
      <c r="I826" s="19"/>
      <c r="J826" s="19"/>
    </row>
    <row r="827" spans="4:10" x14ac:dyDescent="0.25">
      <c r="D827" s="19"/>
      <c r="E827" s="58"/>
      <c r="F827" s="19"/>
      <c r="G827" s="19"/>
      <c r="H827" s="19"/>
      <c r="I827" s="19"/>
      <c r="J827" s="19"/>
    </row>
    <row r="828" spans="4:10" x14ac:dyDescent="0.25">
      <c r="D828" s="19"/>
      <c r="E828" s="58"/>
      <c r="F828" s="19"/>
      <c r="G828" s="19"/>
      <c r="H828" s="19"/>
      <c r="I828" s="19"/>
      <c r="J828" s="19"/>
    </row>
    <row r="829" spans="4:10" x14ac:dyDescent="0.25">
      <c r="D829" s="19"/>
      <c r="E829" s="58"/>
      <c r="F829" s="19"/>
      <c r="G829" s="19"/>
      <c r="H829" s="19"/>
      <c r="I829" s="19"/>
      <c r="J829" s="19"/>
    </row>
    <row r="830" spans="4:10" x14ac:dyDescent="0.25">
      <c r="D830" s="19"/>
      <c r="E830" s="58"/>
      <c r="F830" s="19"/>
      <c r="G830" s="19"/>
      <c r="H830" s="19"/>
      <c r="I830" s="19"/>
      <c r="J830" s="19"/>
    </row>
    <row r="831" spans="4:10" x14ac:dyDescent="0.25">
      <c r="D831" s="19"/>
      <c r="E831" s="58"/>
      <c r="F831" s="19"/>
      <c r="G831" s="19"/>
      <c r="H831" s="19"/>
      <c r="I831" s="19"/>
      <c r="J831" s="19"/>
    </row>
    <row r="832" spans="4:10" x14ac:dyDescent="0.25">
      <c r="D832" s="19"/>
      <c r="E832" s="58"/>
      <c r="F832" s="19"/>
      <c r="G832" s="19"/>
      <c r="H832" s="19"/>
      <c r="I832" s="19"/>
      <c r="J832" s="19"/>
    </row>
    <row r="833" spans="4:10" x14ac:dyDescent="0.25">
      <c r="D833" s="19"/>
      <c r="E833" s="58"/>
      <c r="F833" s="19"/>
      <c r="G833" s="19"/>
      <c r="H833" s="19"/>
      <c r="I833" s="19"/>
      <c r="J833" s="19"/>
    </row>
    <row r="834" spans="4:10" x14ac:dyDescent="0.25">
      <c r="D834" s="19"/>
      <c r="E834" s="58"/>
      <c r="F834" s="19"/>
      <c r="G834" s="19"/>
      <c r="H834" s="19"/>
      <c r="I834" s="19"/>
      <c r="J834" s="19"/>
    </row>
    <row r="835" spans="4:10" x14ac:dyDescent="0.25">
      <c r="D835" s="19"/>
      <c r="E835" s="58"/>
      <c r="F835" s="19"/>
      <c r="G835" s="19"/>
      <c r="H835" s="19"/>
      <c r="I835" s="19"/>
      <c r="J835" s="19"/>
    </row>
    <row r="836" spans="4:10" x14ac:dyDescent="0.25">
      <c r="D836" s="19"/>
      <c r="E836" s="58"/>
      <c r="F836" s="19"/>
      <c r="G836" s="19"/>
      <c r="H836" s="19"/>
      <c r="I836" s="19"/>
      <c r="J836" s="19"/>
    </row>
    <row r="837" spans="4:10" x14ac:dyDescent="0.25">
      <c r="D837" s="19"/>
      <c r="E837" s="58"/>
      <c r="F837" s="19"/>
      <c r="G837" s="19"/>
      <c r="H837" s="19"/>
      <c r="I837" s="19"/>
      <c r="J837" s="19"/>
    </row>
    <row r="838" spans="4:10" x14ac:dyDescent="0.25">
      <c r="D838" s="19"/>
      <c r="E838" s="58"/>
      <c r="F838" s="19"/>
      <c r="G838" s="19"/>
      <c r="H838" s="19"/>
      <c r="I838" s="19"/>
      <c r="J838" s="19"/>
    </row>
    <row r="839" spans="4:10" x14ac:dyDescent="0.25">
      <c r="D839" s="19"/>
      <c r="E839" s="58"/>
      <c r="F839" s="19"/>
      <c r="G839" s="19"/>
      <c r="H839" s="19"/>
      <c r="I839" s="19"/>
      <c r="J839" s="19"/>
    </row>
    <row r="840" spans="4:10" x14ac:dyDescent="0.25">
      <c r="D840" s="19"/>
      <c r="E840" s="58"/>
      <c r="F840" s="19"/>
      <c r="G840" s="19"/>
      <c r="H840" s="19"/>
      <c r="I840" s="19"/>
      <c r="J840" s="19"/>
    </row>
    <row r="841" spans="4:10" x14ac:dyDescent="0.25">
      <c r="D841" s="19"/>
      <c r="E841" s="58"/>
      <c r="F841" s="19"/>
      <c r="G841" s="19"/>
      <c r="H841" s="19"/>
      <c r="I841" s="19"/>
      <c r="J841" s="19"/>
    </row>
    <row r="842" spans="4:10" x14ac:dyDescent="0.25">
      <c r="D842" s="19"/>
      <c r="E842" s="58"/>
      <c r="F842" s="19"/>
      <c r="G842" s="19"/>
      <c r="H842" s="19"/>
      <c r="I842" s="19"/>
      <c r="J842" s="19"/>
    </row>
    <row r="843" spans="4:10" x14ac:dyDescent="0.25">
      <c r="D843" s="19"/>
      <c r="E843" s="58"/>
      <c r="F843" s="19"/>
      <c r="G843" s="19"/>
      <c r="H843" s="19"/>
      <c r="I843" s="19"/>
      <c r="J843" s="19"/>
    </row>
    <row r="844" spans="4:10" x14ac:dyDescent="0.25">
      <c r="D844" s="19"/>
      <c r="E844" s="58"/>
      <c r="F844" s="19"/>
      <c r="G844" s="19"/>
      <c r="H844" s="19"/>
      <c r="I844" s="19"/>
      <c r="J844" s="19"/>
    </row>
    <row r="845" spans="4:10" x14ac:dyDescent="0.25">
      <c r="D845" s="19"/>
      <c r="E845" s="58"/>
      <c r="F845" s="19"/>
      <c r="G845" s="19"/>
      <c r="H845" s="19"/>
      <c r="I845" s="19"/>
      <c r="J845" s="19"/>
    </row>
    <row r="846" spans="4:10" x14ac:dyDescent="0.25">
      <c r="D846" s="19"/>
      <c r="E846" s="58"/>
      <c r="F846" s="19"/>
      <c r="G846" s="19"/>
      <c r="H846" s="19"/>
      <c r="I846" s="19"/>
      <c r="J846" s="19"/>
    </row>
    <row r="847" spans="4:10" x14ac:dyDescent="0.25">
      <c r="D847" s="19"/>
      <c r="E847" s="58"/>
      <c r="F847" s="19"/>
      <c r="G847" s="19"/>
      <c r="H847" s="19"/>
      <c r="I847" s="19"/>
      <c r="J847" s="19"/>
    </row>
    <row r="848" spans="4:10" x14ac:dyDescent="0.25">
      <c r="D848" s="19"/>
      <c r="E848" s="58"/>
      <c r="F848" s="19"/>
      <c r="G848" s="19"/>
      <c r="H848" s="19"/>
      <c r="I848" s="19"/>
      <c r="J848" s="19"/>
    </row>
    <row r="849" spans="4:10" x14ac:dyDescent="0.25">
      <c r="D849" s="19"/>
      <c r="E849" s="58"/>
      <c r="F849" s="19"/>
      <c r="G849" s="19"/>
      <c r="H849" s="19"/>
      <c r="I849" s="19"/>
      <c r="J849" s="19"/>
    </row>
    <row r="850" spans="4:10" x14ac:dyDescent="0.25">
      <c r="D850" s="19"/>
      <c r="E850" s="58"/>
      <c r="F850" s="19"/>
      <c r="G850" s="19"/>
      <c r="H850" s="19"/>
      <c r="I850" s="19"/>
      <c r="J850" s="19"/>
    </row>
    <row r="851" spans="4:10" x14ac:dyDescent="0.25">
      <c r="D851" s="19"/>
      <c r="E851" s="58"/>
      <c r="F851" s="19"/>
      <c r="G851" s="19"/>
      <c r="H851" s="19"/>
      <c r="I851" s="19"/>
      <c r="J851" s="19"/>
    </row>
    <row r="852" spans="4:10" x14ac:dyDescent="0.25">
      <c r="D852" s="19"/>
      <c r="E852" s="58"/>
      <c r="F852" s="19"/>
      <c r="G852" s="19"/>
      <c r="H852" s="19"/>
      <c r="I852" s="19"/>
      <c r="J852" s="19"/>
    </row>
    <row r="853" spans="4:10" x14ac:dyDescent="0.25">
      <c r="D853" s="19"/>
      <c r="E853" s="58"/>
      <c r="F853" s="19"/>
      <c r="G853" s="19"/>
      <c r="H853" s="19"/>
      <c r="I853" s="19"/>
      <c r="J853" s="19"/>
    </row>
    <row r="854" spans="4:10" x14ac:dyDescent="0.25">
      <c r="D854" s="19"/>
      <c r="E854" s="58"/>
      <c r="F854" s="19"/>
      <c r="G854" s="19"/>
      <c r="H854" s="19"/>
      <c r="I854" s="19"/>
      <c r="J854" s="19"/>
    </row>
    <row r="855" spans="4:10" x14ac:dyDescent="0.25">
      <c r="D855" s="19"/>
      <c r="E855" s="58"/>
      <c r="F855" s="19"/>
      <c r="G855" s="19"/>
      <c r="H855" s="19"/>
      <c r="I855" s="19"/>
      <c r="J855" s="19"/>
    </row>
    <row r="856" spans="4:10" x14ac:dyDescent="0.25">
      <c r="D856" s="19"/>
      <c r="E856" s="58"/>
      <c r="F856" s="19"/>
      <c r="G856" s="19"/>
      <c r="H856" s="19"/>
      <c r="I856" s="19"/>
      <c r="J856" s="19"/>
    </row>
    <row r="857" spans="4:10" x14ac:dyDescent="0.25">
      <c r="D857" s="19"/>
      <c r="E857" s="58"/>
      <c r="F857" s="19"/>
      <c r="G857" s="19"/>
      <c r="H857" s="19"/>
      <c r="I857" s="19"/>
      <c r="J857" s="19"/>
    </row>
    <row r="858" spans="4:10" x14ac:dyDescent="0.25">
      <c r="D858" s="19"/>
      <c r="E858" s="58"/>
      <c r="F858" s="19"/>
      <c r="G858" s="19"/>
      <c r="H858" s="19"/>
      <c r="I858" s="19"/>
      <c r="J858" s="19"/>
    </row>
    <row r="859" spans="4:10" x14ac:dyDescent="0.25">
      <c r="D859" s="19"/>
      <c r="E859" s="58"/>
      <c r="F859" s="19"/>
      <c r="G859" s="19"/>
      <c r="H859" s="19"/>
      <c r="I859" s="19"/>
      <c r="J859" s="19"/>
    </row>
    <row r="860" spans="4:10" x14ac:dyDescent="0.25">
      <c r="D860" s="19"/>
      <c r="E860" s="58"/>
      <c r="F860" s="19"/>
      <c r="G860" s="19"/>
      <c r="H860" s="19"/>
      <c r="I860" s="19"/>
      <c r="J860" s="19"/>
    </row>
    <row r="861" spans="4:10" x14ac:dyDescent="0.25">
      <c r="D861" s="19"/>
      <c r="E861" s="58"/>
      <c r="F861" s="19"/>
      <c r="G861" s="19"/>
      <c r="H861" s="19"/>
      <c r="I861" s="19"/>
      <c r="J861" s="19"/>
    </row>
    <row r="862" spans="4:10" x14ac:dyDescent="0.25">
      <c r="D862" s="19"/>
      <c r="E862" s="58"/>
      <c r="F862" s="19"/>
      <c r="G862" s="19"/>
      <c r="H862" s="19"/>
      <c r="I862" s="19"/>
      <c r="J862" s="19"/>
    </row>
    <row r="863" spans="4:10" x14ac:dyDescent="0.25">
      <c r="D863" s="19"/>
      <c r="E863" s="58"/>
      <c r="F863" s="19"/>
      <c r="G863" s="19"/>
      <c r="H863" s="19"/>
      <c r="I863" s="19"/>
      <c r="J863" s="19"/>
    </row>
    <row r="864" spans="4:10" x14ac:dyDescent="0.25">
      <c r="D864" s="19"/>
      <c r="E864" s="58"/>
      <c r="F864" s="19"/>
      <c r="G864" s="19"/>
      <c r="H864" s="19"/>
      <c r="I864" s="19"/>
      <c r="J864" s="19"/>
    </row>
    <row r="865" spans="4:10" x14ac:dyDescent="0.25">
      <c r="D865" s="19"/>
      <c r="E865" s="58"/>
      <c r="F865" s="19"/>
      <c r="G865" s="19"/>
      <c r="H865" s="19"/>
      <c r="I865" s="19"/>
      <c r="J865" s="19"/>
    </row>
    <row r="866" spans="4:10" x14ac:dyDescent="0.25">
      <c r="D866" s="19"/>
      <c r="E866" s="58"/>
      <c r="F866" s="19"/>
      <c r="G866" s="19"/>
      <c r="H866" s="19"/>
      <c r="I866" s="19"/>
      <c r="J866" s="19"/>
    </row>
    <row r="867" spans="4:10" x14ac:dyDescent="0.25">
      <c r="D867" s="19"/>
      <c r="E867" s="58"/>
      <c r="F867" s="19"/>
      <c r="G867" s="19"/>
      <c r="H867" s="19"/>
      <c r="I867" s="19"/>
      <c r="J867" s="19"/>
    </row>
    <row r="868" spans="4:10" x14ac:dyDescent="0.25">
      <c r="D868" s="19"/>
      <c r="E868" s="58"/>
      <c r="F868" s="19"/>
      <c r="G868" s="19"/>
      <c r="H868" s="19"/>
      <c r="I868" s="19"/>
      <c r="J868" s="19"/>
    </row>
    <row r="869" spans="4:10" x14ac:dyDescent="0.25">
      <c r="D869" s="19"/>
      <c r="E869" s="58"/>
      <c r="F869" s="19"/>
      <c r="G869" s="19"/>
      <c r="H869" s="19"/>
      <c r="I869" s="19"/>
      <c r="J869" s="19"/>
    </row>
    <row r="870" spans="4:10" x14ac:dyDescent="0.25">
      <c r="D870" s="19"/>
      <c r="E870" s="58"/>
      <c r="F870" s="19"/>
      <c r="G870" s="19"/>
      <c r="H870" s="19"/>
      <c r="I870" s="19"/>
      <c r="J870" s="19"/>
    </row>
    <row r="871" spans="4:10" x14ac:dyDescent="0.25">
      <c r="D871" s="19"/>
      <c r="E871" s="58"/>
      <c r="F871" s="19"/>
      <c r="G871" s="19"/>
      <c r="H871" s="19"/>
      <c r="I871" s="19"/>
      <c r="J871" s="19"/>
    </row>
    <row r="872" spans="4:10" x14ac:dyDescent="0.25">
      <c r="D872" s="19"/>
      <c r="E872" s="58"/>
      <c r="F872" s="19"/>
      <c r="G872" s="19"/>
      <c r="H872" s="19"/>
      <c r="I872" s="19"/>
      <c r="J872" s="19"/>
    </row>
    <row r="873" spans="4:10" x14ac:dyDescent="0.25">
      <c r="D873" s="19"/>
      <c r="E873" s="58"/>
      <c r="F873" s="19"/>
      <c r="G873" s="19"/>
      <c r="H873" s="19"/>
      <c r="I873" s="19"/>
      <c r="J873" s="19"/>
    </row>
    <row r="874" spans="4:10" x14ac:dyDescent="0.25">
      <c r="D874" s="19"/>
      <c r="E874" s="58"/>
      <c r="F874" s="19"/>
      <c r="G874" s="19"/>
      <c r="H874" s="19"/>
      <c r="I874" s="19"/>
      <c r="J874" s="19"/>
    </row>
    <row r="875" spans="4:10" x14ac:dyDescent="0.25">
      <c r="D875" s="19"/>
      <c r="E875" s="58"/>
      <c r="F875" s="19"/>
      <c r="G875" s="19"/>
      <c r="H875" s="19"/>
      <c r="I875" s="19"/>
      <c r="J875" s="19"/>
    </row>
    <row r="876" spans="4:10" x14ac:dyDescent="0.25">
      <c r="D876" s="19"/>
      <c r="E876" s="58"/>
      <c r="F876" s="19"/>
      <c r="G876" s="19"/>
      <c r="H876" s="19"/>
      <c r="I876" s="19"/>
      <c r="J876" s="19"/>
    </row>
    <row r="877" spans="4:10" x14ac:dyDescent="0.25">
      <c r="D877" s="19"/>
      <c r="E877" s="58"/>
      <c r="F877" s="19"/>
      <c r="G877" s="19"/>
      <c r="H877" s="19"/>
      <c r="I877" s="19"/>
      <c r="J877" s="19"/>
    </row>
    <row r="878" spans="4:10" x14ac:dyDescent="0.25">
      <c r="D878" s="19"/>
      <c r="E878" s="58"/>
      <c r="F878" s="19"/>
      <c r="G878" s="19"/>
      <c r="H878" s="19"/>
      <c r="I878" s="19"/>
      <c r="J878" s="19"/>
    </row>
    <row r="879" spans="4:10" x14ac:dyDescent="0.25">
      <c r="D879" s="19"/>
      <c r="E879" s="58"/>
      <c r="F879" s="19"/>
      <c r="G879" s="19"/>
      <c r="H879" s="19"/>
      <c r="I879" s="19"/>
      <c r="J879" s="19"/>
    </row>
    <row r="880" spans="4:10" x14ac:dyDescent="0.25">
      <c r="D880" s="19"/>
      <c r="E880" s="58"/>
      <c r="F880" s="19"/>
      <c r="G880" s="19"/>
      <c r="H880" s="19"/>
      <c r="I880" s="19"/>
      <c r="J880" s="19"/>
    </row>
    <row r="881" spans="4:10" x14ac:dyDescent="0.25">
      <c r="D881" s="19"/>
      <c r="E881" s="58"/>
      <c r="F881" s="19"/>
      <c r="G881" s="19"/>
      <c r="H881" s="19"/>
      <c r="I881" s="19"/>
      <c r="J881" s="19"/>
    </row>
    <row r="882" spans="4:10" x14ac:dyDescent="0.25">
      <c r="D882" s="19"/>
      <c r="E882" s="58"/>
      <c r="F882" s="19"/>
      <c r="G882" s="19"/>
      <c r="H882" s="19"/>
      <c r="I882" s="19"/>
      <c r="J882" s="19"/>
    </row>
    <row r="883" spans="4:10" x14ac:dyDescent="0.25">
      <c r="D883" s="19"/>
      <c r="E883" s="58"/>
      <c r="F883" s="19"/>
      <c r="G883" s="19"/>
      <c r="H883" s="19"/>
      <c r="I883" s="19"/>
      <c r="J883" s="19"/>
    </row>
    <row r="884" spans="4:10" x14ac:dyDescent="0.25">
      <c r="D884" s="19"/>
      <c r="E884" s="58"/>
      <c r="F884" s="19"/>
      <c r="G884" s="19"/>
      <c r="H884" s="19"/>
      <c r="I884" s="19"/>
      <c r="J884" s="19"/>
    </row>
    <row r="885" spans="4:10" x14ac:dyDescent="0.25">
      <c r="D885" s="19"/>
      <c r="E885" s="58"/>
      <c r="F885" s="19"/>
      <c r="G885" s="19"/>
      <c r="H885" s="19"/>
      <c r="I885" s="19"/>
      <c r="J885" s="19"/>
    </row>
    <row r="886" spans="4:10" x14ac:dyDescent="0.25">
      <c r="D886" s="19"/>
      <c r="E886" s="58"/>
      <c r="F886" s="19"/>
      <c r="G886" s="19"/>
      <c r="H886" s="19"/>
      <c r="I886" s="19"/>
      <c r="J886" s="19"/>
    </row>
    <row r="887" spans="4:10" x14ac:dyDescent="0.25">
      <c r="D887" s="19"/>
      <c r="E887" s="58"/>
      <c r="F887" s="19"/>
      <c r="G887" s="19"/>
      <c r="H887" s="19"/>
      <c r="I887" s="19"/>
      <c r="J887" s="19"/>
    </row>
    <row r="888" spans="4:10" x14ac:dyDescent="0.25">
      <c r="D888" s="19"/>
      <c r="E888" s="58"/>
      <c r="F888" s="19"/>
      <c r="G888" s="19"/>
      <c r="H888" s="19"/>
      <c r="I888" s="19"/>
      <c r="J888" s="19"/>
    </row>
    <row r="889" spans="4:10" x14ac:dyDescent="0.25">
      <c r="D889" s="19"/>
      <c r="E889" s="58"/>
      <c r="F889" s="19"/>
      <c r="G889" s="19"/>
      <c r="H889" s="19"/>
      <c r="I889" s="19"/>
      <c r="J889" s="19"/>
    </row>
    <row r="890" spans="4:10" x14ac:dyDescent="0.25">
      <c r="D890" s="19"/>
      <c r="E890" s="58"/>
      <c r="F890" s="19"/>
      <c r="G890" s="19"/>
      <c r="H890" s="19"/>
      <c r="I890" s="19"/>
      <c r="J890" s="19"/>
    </row>
    <row r="891" spans="4:10" x14ac:dyDescent="0.25">
      <c r="D891" s="19"/>
      <c r="E891" s="58"/>
      <c r="F891" s="19"/>
      <c r="G891" s="19"/>
      <c r="H891" s="19"/>
      <c r="I891" s="19"/>
      <c r="J891" s="19"/>
    </row>
    <row r="892" spans="4:10" x14ac:dyDescent="0.25">
      <c r="D892" s="19"/>
      <c r="E892" s="58"/>
      <c r="F892" s="19"/>
      <c r="G892" s="19"/>
      <c r="H892" s="19"/>
      <c r="I892" s="19"/>
      <c r="J892" s="19"/>
    </row>
    <row r="893" spans="4:10" x14ac:dyDescent="0.25">
      <c r="D893" s="19"/>
      <c r="E893" s="58"/>
      <c r="F893" s="19"/>
      <c r="G893" s="19"/>
      <c r="H893" s="19"/>
      <c r="I893" s="19"/>
      <c r="J893" s="19"/>
    </row>
    <row r="894" spans="4:10" x14ac:dyDescent="0.25">
      <c r="D894" s="19"/>
      <c r="E894" s="58"/>
      <c r="F894" s="19"/>
      <c r="G894" s="19"/>
      <c r="H894" s="19"/>
      <c r="I894" s="19"/>
      <c r="J894" s="19"/>
    </row>
    <row r="895" spans="4:10" x14ac:dyDescent="0.25">
      <c r="D895" s="19"/>
      <c r="E895" s="58"/>
      <c r="F895" s="19"/>
      <c r="G895" s="19"/>
      <c r="H895" s="19"/>
      <c r="I895" s="19"/>
      <c r="J895" s="19"/>
    </row>
    <row r="896" spans="4:10" x14ac:dyDescent="0.25">
      <c r="D896" s="19"/>
      <c r="E896" s="58"/>
      <c r="F896" s="19"/>
      <c r="G896" s="19"/>
      <c r="H896" s="19"/>
      <c r="I896" s="19"/>
      <c r="J896" s="19"/>
    </row>
    <row r="897" spans="4:10" x14ac:dyDescent="0.25">
      <c r="D897" s="19"/>
      <c r="E897" s="58"/>
      <c r="F897" s="19"/>
      <c r="G897" s="19"/>
      <c r="H897" s="19"/>
      <c r="I897" s="19"/>
      <c r="J897" s="19"/>
    </row>
    <row r="898" spans="4:10" x14ac:dyDescent="0.25">
      <c r="D898" s="19"/>
      <c r="E898" s="58"/>
      <c r="F898" s="19"/>
      <c r="G898" s="19"/>
      <c r="H898" s="19"/>
      <c r="I898" s="19"/>
      <c r="J898" s="19"/>
    </row>
    <row r="899" spans="4:10" x14ac:dyDescent="0.25">
      <c r="D899" s="19"/>
      <c r="E899" s="58"/>
      <c r="F899" s="19"/>
      <c r="G899" s="19"/>
      <c r="H899" s="19"/>
      <c r="I899" s="19"/>
      <c r="J899" s="19"/>
    </row>
    <row r="900" spans="4:10" x14ac:dyDescent="0.25">
      <c r="D900" s="19"/>
      <c r="E900" s="58"/>
      <c r="F900" s="19"/>
      <c r="G900" s="19"/>
      <c r="H900" s="19"/>
      <c r="I900" s="19"/>
      <c r="J900" s="19"/>
    </row>
    <row r="901" spans="4:10" x14ac:dyDescent="0.25">
      <c r="D901" s="19"/>
      <c r="E901" s="58"/>
      <c r="F901" s="19"/>
      <c r="G901" s="19"/>
      <c r="H901" s="19"/>
      <c r="I901" s="19"/>
      <c r="J901" s="19"/>
    </row>
    <row r="902" spans="4:10" x14ac:dyDescent="0.25">
      <c r="D902" s="19"/>
      <c r="E902" s="58"/>
      <c r="F902" s="19"/>
      <c r="G902" s="19"/>
      <c r="H902" s="19"/>
      <c r="I902" s="19"/>
      <c r="J902" s="19"/>
    </row>
    <row r="903" spans="4:10" x14ac:dyDescent="0.25">
      <c r="D903" s="19"/>
      <c r="E903" s="58"/>
      <c r="F903" s="19"/>
      <c r="G903" s="19"/>
      <c r="H903" s="19"/>
      <c r="I903" s="19"/>
      <c r="J903" s="19"/>
    </row>
    <row r="904" spans="4:10" x14ac:dyDescent="0.25">
      <c r="D904" s="19"/>
      <c r="E904" s="58"/>
      <c r="F904" s="19"/>
      <c r="G904" s="19"/>
      <c r="H904" s="19"/>
      <c r="I904" s="19"/>
      <c r="J904" s="19"/>
    </row>
    <row r="905" spans="4:10" x14ac:dyDescent="0.25">
      <c r="D905" s="19"/>
      <c r="E905" s="58"/>
      <c r="F905" s="19"/>
      <c r="G905" s="19"/>
      <c r="H905" s="19"/>
      <c r="I905" s="19"/>
      <c r="J905" s="19"/>
    </row>
    <row r="906" spans="4:10" x14ac:dyDescent="0.25">
      <c r="D906" s="19"/>
      <c r="E906" s="58"/>
      <c r="F906" s="19"/>
      <c r="G906" s="19"/>
      <c r="H906" s="19"/>
      <c r="I906" s="19"/>
      <c r="J906" s="19"/>
    </row>
    <row r="907" spans="4:10" x14ac:dyDescent="0.25">
      <c r="D907" s="19"/>
      <c r="E907" s="58"/>
      <c r="F907" s="19"/>
      <c r="G907" s="19"/>
      <c r="H907" s="19"/>
      <c r="I907" s="19"/>
      <c r="J907" s="19"/>
    </row>
    <row r="908" spans="4:10" x14ac:dyDescent="0.25">
      <c r="D908" s="19"/>
      <c r="E908" s="58"/>
      <c r="F908" s="19"/>
      <c r="G908" s="19"/>
      <c r="H908" s="19"/>
      <c r="I908" s="19"/>
      <c r="J908" s="19"/>
    </row>
    <row r="909" spans="4:10" x14ac:dyDescent="0.25">
      <c r="D909" s="19"/>
      <c r="E909" s="58"/>
      <c r="F909" s="19"/>
      <c r="G909" s="19"/>
      <c r="H909" s="19"/>
      <c r="I909" s="19"/>
      <c r="J909" s="19"/>
    </row>
    <row r="910" spans="4:10" x14ac:dyDescent="0.25">
      <c r="D910" s="19"/>
      <c r="E910" s="58"/>
      <c r="F910" s="19"/>
      <c r="G910" s="19"/>
      <c r="H910" s="19"/>
      <c r="I910" s="19"/>
      <c r="J910" s="19"/>
    </row>
    <row r="911" spans="4:10" x14ac:dyDescent="0.25">
      <c r="D911" s="19"/>
      <c r="E911" s="58"/>
      <c r="F911" s="19"/>
      <c r="G911" s="19"/>
      <c r="H911" s="19"/>
      <c r="I911" s="19"/>
      <c r="J911" s="19"/>
    </row>
    <row r="912" spans="4:10" x14ac:dyDescent="0.25">
      <c r="D912" s="19"/>
      <c r="E912" s="58"/>
      <c r="F912" s="19"/>
      <c r="G912" s="19"/>
      <c r="H912" s="19"/>
      <c r="I912" s="19"/>
      <c r="J912" s="19"/>
    </row>
    <row r="913" spans="4:10" x14ac:dyDescent="0.25">
      <c r="D913" s="19"/>
      <c r="E913" s="58"/>
      <c r="F913" s="19"/>
      <c r="G913" s="19"/>
      <c r="H913" s="19"/>
      <c r="I913" s="19"/>
      <c r="J913" s="19"/>
    </row>
    <row r="914" spans="4:10" x14ac:dyDescent="0.25">
      <c r="D914" s="19"/>
      <c r="E914" s="58"/>
      <c r="F914" s="19"/>
      <c r="G914" s="19"/>
      <c r="H914" s="19"/>
      <c r="I914" s="19"/>
      <c r="J914" s="19"/>
    </row>
    <row r="915" spans="4:10" x14ac:dyDescent="0.25">
      <c r="D915" s="19"/>
      <c r="E915" s="58"/>
      <c r="F915" s="19"/>
      <c r="G915" s="19"/>
      <c r="H915" s="19"/>
      <c r="I915" s="19"/>
      <c r="J915" s="19"/>
    </row>
    <row r="916" spans="4:10" x14ac:dyDescent="0.25">
      <c r="D916" s="19"/>
      <c r="E916" s="58"/>
      <c r="F916" s="19"/>
      <c r="G916" s="19"/>
      <c r="H916" s="19"/>
      <c r="I916" s="19"/>
      <c r="J916" s="19"/>
    </row>
    <row r="917" spans="4:10" x14ac:dyDescent="0.25">
      <c r="D917" s="19"/>
      <c r="E917" s="58"/>
      <c r="F917" s="19"/>
      <c r="G917" s="19"/>
      <c r="H917" s="19"/>
      <c r="I917" s="19"/>
      <c r="J917" s="19"/>
    </row>
    <row r="918" spans="4:10" x14ac:dyDescent="0.25">
      <c r="D918" s="19"/>
      <c r="E918" s="58"/>
      <c r="F918" s="19"/>
      <c r="G918" s="19"/>
      <c r="H918" s="19"/>
      <c r="I918" s="19"/>
      <c r="J918" s="19"/>
    </row>
    <row r="919" spans="4:10" x14ac:dyDescent="0.25">
      <c r="D919" s="19"/>
      <c r="E919" s="58"/>
      <c r="F919" s="19"/>
      <c r="G919" s="19"/>
      <c r="H919" s="19"/>
      <c r="I919" s="19"/>
      <c r="J919" s="19"/>
    </row>
    <row r="920" spans="4:10" x14ac:dyDescent="0.25">
      <c r="D920" s="19"/>
      <c r="E920" s="58"/>
      <c r="F920" s="19"/>
      <c r="G920" s="19"/>
      <c r="H920" s="19"/>
      <c r="I920" s="19"/>
      <c r="J920" s="19"/>
    </row>
    <row r="921" spans="4:10" x14ac:dyDescent="0.25">
      <c r="D921" s="19"/>
      <c r="E921" s="58"/>
      <c r="F921" s="19"/>
      <c r="G921" s="19"/>
      <c r="H921" s="19"/>
      <c r="I921" s="19"/>
      <c r="J921" s="19"/>
    </row>
    <row r="922" spans="4:10" x14ac:dyDescent="0.25">
      <c r="D922" s="19"/>
      <c r="E922" s="58"/>
      <c r="F922" s="19"/>
      <c r="G922" s="19"/>
      <c r="H922" s="19"/>
      <c r="I922" s="19"/>
      <c r="J922" s="19"/>
    </row>
    <row r="923" spans="4:10" x14ac:dyDescent="0.25">
      <c r="D923" s="19"/>
      <c r="E923" s="58"/>
      <c r="F923" s="19"/>
      <c r="G923" s="19"/>
      <c r="H923" s="19"/>
      <c r="I923" s="19"/>
      <c r="J923" s="19"/>
    </row>
    <row r="924" spans="4:10" x14ac:dyDescent="0.25">
      <c r="D924" s="19"/>
      <c r="E924" s="58"/>
      <c r="F924" s="19"/>
      <c r="G924" s="19"/>
      <c r="H924" s="19"/>
      <c r="I924" s="19"/>
      <c r="J924" s="19"/>
    </row>
    <row r="925" spans="4:10" x14ac:dyDescent="0.25">
      <c r="D925" s="19"/>
      <c r="E925" s="58"/>
      <c r="F925" s="19"/>
      <c r="G925" s="19"/>
      <c r="H925" s="19"/>
      <c r="I925" s="19"/>
      <c r="J925" s="19"/>
    </row>
    <row r="926" spans="4:10" x14ac:dyDescent="0.25">
      <c r="D926" s="19"/>
      <c r="E926" s="58"/>
      <c r="F926" s="19"/>
      <c r="G926" s="19"/>
      <c r="H926" s="19"/>
      <c r="I926" s="19"/>
      <c r="J926" s="19"/>
    </row>
    <row r="927" spans="4:10" x14ac:dyDescent="0.25">
      <c r="D927" s="19"/>
      <c r="E927" s="58"/>
      <c r="F927" s="19"/>
      <c r="G927" s="19"/>
      <c r="H927" s="19"/>
      <c r="I927" s="19"/>
      <c r="J927" s="19"/>
    </row>
    <row r="928" spans="4:10" x14ac:dyDescent="0.25">
      <c r="D928" s="19"/>
      <c r="E928" s="58"/>
      <c r="F928" s="19"/>
      <c r="G928" s="19"/>
      <c r="H928" s="19"/>
      <c r="I928" s="19"/>
      <c r="J928" s="19"/>
    </row>
    <row r="929" spans="4:10" x14ac:dyDescent="0.25">
      <c r="D929" s="19"/>
      <c r="E929" s="58"/>
      <c r="F929" s="19"/>
      <c r="G929" s="19"/>
      <c r="H929" s="19"/>
      <c r="I929" s="19"/>
      <c r="J929" s="19"/>
    </row>
    <row r="930" spans="4:10" x14ac:dyDescent="0.25">
      <c r="D930" s="19"/>
      <c r="E930" s="58"/>
      <c r="F930" s="19"/>
      <c r="G930" s="19"/>
      <c r="H930" s="19"/>
      <c r="I930" s="19"/>
      <c r="J930" s="19"/>
    </row>
    <row r="931" spans="4:10" x14ac:dyDescent="0.25">
      <c r="D931" s="19"/>
      <c r="E931" s="58"/>
      <c r="F931" s="19"/>
      <c r="G931" s="19"/>
      <c r="H931" s="19"/>
      <c r="I931" s="19"/>
      <c r="J931" s="19"/>
    </row>
    <row r="932" spans="4:10" x14ac:dyDescent="0.25">
      <c r="D932" s="19"/>
      <c r="E932" s="58"/>
      <c r="F932" s="19"/>
      <c r="G932" s="19"/>
      <c r="H932" s="19"/>
      <c r="I932" s="19"/>
      <c r="J932" s="19"/>
    </row>
    <row r="933" spans="4:10" x14ac:dyDescent="0.25">
      <c r="D933" s="19"/>
      <c r="E933" s="58"/>
      <c r="F933" s="19"/>
      <c r="G933" s="19"/>
      <c r="H933" s="19"/>
      <c r="I933" s="19"/>
      <c r="J933" s="19"/>
    </row>
    <row r="934" spans="4:10" x14ac:dyDescent="0.25">
      <c r="D934" s="19"/>
      <c r="E934" s="58"/>
      <c r="F934" s="19"/>
      <c r="G934" s="19"/>
      <c r="H934" s="19"/>
      <c r="I934" s="19"/>
      <c r="J934" s="19"/>
    </row>
    <row r="935" spans="4:10" x14ac:dyDescent="0.25">
      <c r="D935" s="19"/>
      <c r="E935" s="58"/>
      <c r="F935" s="19"/>
      <c r="G935" s="19"/>
      <c r="H935" s="19"/>
      <c r="I935" s="19"/>
      <c r="J935" s="19"/>
    </row>
    <row r="936" spans="4:10" x14ac:dyDescent="0.25">
      <c r="D936" s="19"/>
      <c r="E936" s="58"/>
      <c r="F936" s="19"/>
      <c r="G936" s="19"/>
      <c r="H936" s="19"/>
      <c r="I936" s="19"/>
      <c r="J936" s="19"/>
    </row>
    <row r="937" spans="4:10" x14ac:dyDescent="0.25">
      <c r="D937" s="19"/>
      <c r="E937" s="58"/>
      <c r="F937" s="19"/>
      <c r="G937" s="19"/>
      <c r="H937" s="19"/>
      <c r="I937" s="19"/>
      <c r="J937" s="19"/>
    </row>
    <row r="938" spans="4:10" x14ac:dyDescent="0.25">
      <c r="D938" s="19"/>
      <c r="E938" s="58"/>
      <c r="F938" s="19"/>
      <c r="G938" s="19"/>
      <c r="H938" s="19"/>
      <c r="I938" s="19"/>
      <c r="J938" s="19"/>
    </row>
    <row r="939" spans="4:10" x14ac:dyDescent="0.25">
      <c r="D939" s="19"/>
      <c r="E939" s="58"/>
      <c r="F939" s="19"/>
      <c r="G939" s="19"/>
      <c r="H939" s="19"/>
      <c r="I939" s="19"/>
      <c r="J939" s="19"/>
    </row>
    <row r="940" spans="4:10" x14ac:dyDescent="0.25">
      <c r="D940" s="19"/>
      <c r="E940" s="58"/>
      <c r="F940" s="19"/>
      <c r="G940" s="19"/>
      <c r="H940" s="19"/>
      <c r="I940" s="19"/>
      <c r="J940" s="19"/>
    </row>
    <row r="941" spans="4:10" x14ac:dyDescent="0.25">
      <c r="D941" s="19"/>
      <c r="E941" s="58"/>
      <c r="F941" s="19"/>
      <c r="G941" s="19"/>
      <c r="H941" s="19"/>
      <c r="I941" s="19"/>
      <c r="J941" s="19"/>
    </row>
    <row r="942" spans="4:10" x14ac:dyDescent="0.25">
      <c r="D942" s="19"/>
      <c r="E942" s="58"/>
      <c r="F942" s="19"/>
      <c r="G942" s="19"/>
      <c r="H942" s="19"/>
      <c r="I942" s="19"/>
      <c r="J942" s="19"/>
    </row>
    <row r="943" spans="4:10" x14ac:dyDescent="0.25">
      <c r="D943" s="19"/>
      <c r="E943" s="58"/>
      <c r="F943" s="19"/>
      <c r="G943" s="19"/>
      <c r="H943" s="19"/>
      <c r="I943" s="19"/>
      <c r="J943" s="19"/>
    </row>
    <row r="944" spans="4:10" x14ac:dyDescent="0.25">
      <c r="D944" s="19"/>
      <c r="E944" s="58"/>
      <c r="F944" s="19"/>
      <c r="G944" s="19"/>
      <c r="H944" s="19"/>
      <c r="I944" s="19"/>
      <c r="J944" s="19"/>
    </row>
    <row r="945" spans="4:10" x14ac:dyDescent="0.25">
      <c r="D945" s="19"/>
      <c r="E945" s="58"/>
      <c r="F945" s="19"/>
      <c r="G945" s="19"/>
      <c r="H945" s="19"/>
      <c r="I945" s="19"/>
      <c r="J945" s="19"/>
    </row>
    <row r="946" spans="4:10" x14ac:dyDescent="0.25">
      <c r="D946" s="19"/>
      <c r="E946" s="58"/>
      <c r="F946" s="19"/>
      <c r="G946" s="19"/>
      <c r="H946" s="19"/>
      <c r="I946" s="19"/>
      <c r="J946" s="19"/>
    </row>
    <row r="947" spans="4:10" x14ac:dyDescent="0.25">
      <c r="D947" s="19"/>
      <c r="E947" s="58"/>
      <c r="F947" s="19"/>
      <c r="G947" s="19"/>
      <c r="H947" s="19"/>
      <c r="I947" s="19"/>
      <c r="J947" s="19"/>
    </row>
    <row r="948" spans="4:10" x14ac:dyDescent="0.25">
      <c r="D948" s="19"/>
      <c r="E948" s="58"/>
      <c r="F948" s="19"/>
      <c r="G948" s="19"/>
      <c r="H948" s="19"/>
      <c r="I948" s="19"/>
      <c r="J948" s="19"/>
    </row>
    <row r="949" spans="4:10" x14ac:dyDescent="0.25">
      <c r="D949" s="19"/>
      <c r="E949" s="58"/>
      <c r="F949" s="19"/>
      <c r="G949" s="19"/>
      <c r="H949" s="19"/>
      <c r="I949" s="19"/>
      <c r="J949" s="19"/>
    </row>
    <row r="950" spans="4:10" x14ac:dyDescent="0.25">
      <c r="D950" s="19"/>
      <c r="E950" s="58"/>
      <c r="F950" s="19"/>
      <c r="G950" s="19"/>
      <c r="H950" s="19"/>
      <c r="I950" s="19"/>
      <c r="J950" s="19"/>
    </row>
    <row r="951" spans="4:10" x14ac:dyDescent="0.25">
      <c r="D951" s="19"/>
      <c r="E951" s="58"/>
      <c r="F951" s="19"/>
      <c r="G951" s="19"/>
      <c r="H951" s="19"/>
      <c r="I951" s="19"/>
      <c r="J951" s="19"/>
    </row>
    <row r="952" spans="4:10" x14ac:dyDescent="0.25">
      <c r="D952" s="19"/>
      <c r="E952" s="58"/>
      <c r="F952" s="19"/>
      <c r="G952" s="19"/>
      <c r="H952" s="19"/>
      <c r="I952" s="19"/>
      <c r="J952" s="19"/>
    </row>
    <row r="953" spans="4:10" x14ac:dyDescent="0.25">
      <c r="D953" s="19"/>
      <c r="E953" s="58"/>
      <c r="F953" s="19"/>
      <c r="G953" s="19"/>
      <c r="H953" s="19"/>
      <c r="I953" s="19"/>
      <c r="J953" s="19"/>
    </row>
    <row r="954" spans="4:10" x14ac:dyDescent="0.25">
      <c r="D954" s="19"/>
      <c r="E954" s="58"/>
      <c r="F954" s="19"/>
      <c r="G954" s="19"/>
      <c r="H954" s="19"/>
      <c r="I954" s="19"/>
      <c r="J954" s="19"/>
    </row>
    <row r="955" spans="4:10" x14ac:dyDescent="0.25">
      <c r="D955" s="19"/>
      <c r="E955" s="58"/>
      <c r="F955" s="19"/>
      <c r="G955" s="19"/>
      <c r="H955" s="19"/>
      <c r="I955" s="19"/>
      <c r="J955" s="19"/>
    </row>
    <row r="956" spans="4:10" x14ac:dyDescent="0.25">
      <c r="D956" s="19"/>
      <c r="E956" s="58"/>
      <c r="F956" s="19"/>
      <c r="G956" s="19"/>
      <c r="H956" s="19"/>
      <c r="I956" s="19"/>
      <c r="J956" s="19"/>
    </row>
    <row r="957" spans="4:10" x14ac:dyDescent="0.25">
      <c r="D957" s="19"/>
      <c r="E957" s="58"/>
      <c r="F957" s="19"/>
      <c r="G957" s="19"/>
      <c r="H957" s="19"/>
      <c r="I957" s="19"/>
      <c r="J957" s="19"/>
    </row>
    <row r="958" spans="4:10" x14ac:dyDescent="0.25">
      <c r="D958" s="19"/>
      <c r="E958" s="58"/>
      <c r="F958" s="19"/>
      <c r="G958" s="19"/>
      <c r="H958" s="19"/>
      <c r="I958" s="19"/>
      <c r="J958" s="19"/>
    </row>
    <row r="959" spans="4:10" x14ac:dyDescent="0.25">
      <c r="D959" s="19"/>
      <c r="E959" s="58"/>
      <c r="F959" s="19"/>
      <c r="G959" s="19"/>
      <c r="H959" s="19"/>
      <c r="I959" s="19"/>
      <c r="J959" s="19"/>
    </row>
    <row r="960" spans="4:10" x14ac:dyDescent="0.25">
      <c r="D960" s="19"/>
      <c r="E960" s="58"/>
      <c r="F960" s="19"/>
      <c r="G960" s="19"/>
      <c r="H960" s="19"/>
      <c r="I960" s="19"/>
      <c r="J960" s="19"/>
    </row>
    <row r="961" spans="4:10" x14ac:dyDescent="0.25">
      <c r="D961" s="19"/>
      <c r="E961" s="58"/>
      <c r="F961" s="19"/>
      <c r="G961" s="19"/>
      <c r="H961" s="19"/>
      <c r="I961" s="19"/>
      <c r="J961" s="19"/>
    </row>
    <row r="962" spans="4:10" x14ac:dyDescent="0.25">
      <c r="D962" s="19"/>
      <c r="E962" s="58"/>
      <c r="F962" s="19"/>
      <c r="G962" s="19"/>
      <c r="H962" s="19"/>
      <c r="I962" s="19"/>
      <c r="J962" s="19"/>
    </row>
    <row r="963" spans="4:10" x14ac:dyDescent="0.25">
      <c r="D963" s="19"/>
      <c r="E963" s="58"/>
      <c r="F963" s="19"/>
      <c r="G963" s="19"/>
      <c r="H963" s="19"/>
      <c r="I963" s="19"/>
      <c r="J963" s="19"/>
    </row>
    <row r="964" spans="4:10" x14ac:dyDescent="0.25">
      <c r="D964" s="19"/>
      <c r="E964" s="58"/>
      <c r="F964" s="19"/>
      <c r="G964" s="19"/>
      <c r="H964" s="19"/>
      <c r="I964" s="19"/>
      <c r="J964" s="19"/>
    </row>
    <row r="965" spans="4:10" x14ac:dyDescent="0.25">
      <c r="D965" s="19"/>
      <c r="E965" s="58"/>
      <c r="F965" s="19"/>
      <c r="G965" s="19"/>
      <c r="H965" s="19"/>
      <c r="I965" s="19"/>
      <c r="J965" s="19"/>
    </row>
    <row r="966" spans="4:10" x14ac:dyDescent="0.25">
      <c r="D966" s="19"/>
      <c r="E966" s="58"/>
      <c r="F966" s="19"/>
      <c r="G966" s="19"/>
      <c r="H966" s="19"/>
      <c r="I966" s="19"/>
      <c r="J966" s="19"/>
    </row>
    <row r="967" spans="4:10" x14ac:dyDescent="0.25">
      <c r="D967" s="19"/>
      <c r="E967" s="58"/>
      <c r="F967" s="19"/>
      <c r="G967" s="19"/>
      <c r="H967" s="19"/>
      <c r="I967" s="19"/>
      <c r="J967" s="19"/>
    </row>
    <row r="968" spans="4:10" x14ac:dyDescent="0.25">
      <c r="D968" s="19"/>
      <c r="E968" s="58"/>
      <c r="F968" s="19"/>
      <c r="G968" s="19"/>
      <c r="H968" s="19"/>
      <c r="I968" s="19"/>
      <c r="J968" s="19"/>
    </row>
    <row r="969" spans="4:10" x14ac:dyDescent="0.25">
      <c r="D969" s="19"/>
      <c r="E969" s="58"/>
      <c r="F969" s="19"/>
      <c r="G969" s="19"/>
      <c r="H969" s="19"/>
      <c r="I969" s="19"/>
      <c r="J969" s="19"/>
    </row>
    <row r="970" spans="4:10" x14ac:dyDescent="0.25">
      <c r="D970" s="19"/>
      <c r="E970" s="58"/>
      <c r="F970" s="19"/>
      <c r="G970" s="19"/>
      <c r="H970" s="19"/>
      <c r="I970" s="19"/>
      <c r="J970" s="19"/>
    </row>
    <row r="971" spans="4:10" x14ac:dyDescent="0.25">
      <c r="D971" s="19"/>
      <c r="E971" s="58"/>
      <c r="F971" s="19"/>
      <c r="G971" s="19"/>
      <c r="H971" s="19"/>
      <c r="I971" s="19"/>
      <c r="J971" s="19"/>
    </row>
    <row r="972" spans="4:10" x14ac:dyDescent="0.25">
      <c r="D972" s="19"/>
      <c r="E972" s="58"/>
      <c r="F972" s="19"/>
      <c r="G972" s="19"/>
      <c r="H972" s="19"/>
      <c r="I972" s="19"/>
      <c r="J972" s="19"/>
    </row>
    <row r="973" spans="4:10" x14ac:dyDescent="0.25">
      <c r="D973" s="19"/>
      <c r="E973" s="58"/>
      <c r="F973" s="19"/>
      <c r="G973" s="19"/>
      <c r="H973" s="19"/>
      <c r="I973" s="19"/>
      <c r="J973" s="19"/>
    </row>
    <row r="974" spans="4:10" x14ac:dyDescent="0.25">
      <c r="D974" s="19"/>
      <c r="E974" s="58"/>
      <c r="F974" s="19"/>
      <c r="G974" s="19"/>
      <c r="H974" s="19"/>
      <c r="I974" s="19"/>
      <c r="J974" s="19"/>
    </row>
    <row r="975" spans="4:10" x14ac:dyDescent="0.25">
      <c r="D975" s="19"/>
      <c r="E975" s="58"/>
      <c r="F975" s="19"/>
      <c r="G975" s="19"/>
      <c r="H975" s="19"/>
      <c r="I975" s="19"/>
      <c r="J975" s="19"/>
    </row>
    <row r="976" spans="4:10" x14ac:dyDescent="0.25">
      <c r="D976" s="19"/>
      <c r="E976" s="58"/>
      <c r="F976" s="19"/>
      <c r="G976" s="19"/>
      <c r="H976" s="19"/>
      <c r="I976" s="19"/>
      <c r="J976" s="19"/>
    </row>
    <row r="977" spans="4:10" x14ac:dyDescent="0.25">
      <c r="D977" s="19"/>
      <c r="E977" s="58"/>
      <c r="F977" s="19"/>
      <c r="G977" s="19"/>
      <c r="H977" s="19"/>
      <c r="I977" s="19"/>
      <c r="J977" s="19"/>
    </row>
    <row r="978" spans="4:10" x14ac:dyDescent="0.25">
      <c r="D978" s="19"/>
      <c r="E978" s="58"/>
      <c r="F978" s="19"/>
      <c r="G978" s="19"/>
      <c r="H978" s="19"/>
      <c r="I978" s="19"/>
      <c r="J978" s="19"/>
    </row>
    <row r="979" spans="4:10" x14ac:dyDescent="0.25">
      <c r="D979" s="19"/>
      <c r="E979" s="58"/>
      <c r="F979" s="19"/>
      <c r="G979" s="19"/>
      <c r="H979" s="19"/>
      <c r="I979" s="19"/>
      <c r="J979" s="19"/>
    </row>
    <row r="980" spans="4:10" x14ac:dyDescent="0.25">
      <c r="D980" s="19"/>
      <c r="E980" s="58"/>
      <c r="F980" s="19"/>
      <c r="G980" s="19"/>
      <c r="H980" s="19"/>
      <c r="I980" s="19"/>
      <c r="J980" s="19"/>
    </row>
    <row r="981" spans="4:10" x14ac:dyDescent="0.25">
      <c r="D981" s="19"/>
      <c r="E981" s="58"/>
      <c r="F981" s="19"/>
      <c r="G981" s="19"/>
      <c r="H981" s="19"/>
      <c r="I981" s="19"/>
      <c r="J981" s="19"/>
    </row>
    <row r="982" spans="4:10" x14ac:dyDescent="0.25">
      <c r="D982" s="19"/>
      <c r="E982" s="58"/>
      <c r="F982" s="19"/>
      <c r="G982" s="19"/>
      <c r="H982" s="19"/>
      <c r="I982" s="19"/>
      <c r="J982" s="19"/>
    </row>
    <row r="983" spans="4:10" x14ac:dyDescent="0.25">
      <c r="D983" s="19"/>
      <c r="E983" s="58"/>
      <c r="F983" s="19"/>
      <c r="G983" s="19"/>
      <c r="H983" s="19"/>
      <c r="I983" s="19"/>
      <c r="J983" s="19"/>
    </row>
    <row r="984" spans="4:10" x14ac:dyDescent="0.25">
      <c r="D984" s="19"/>
      <c r="E984" s="58"/>
      <c r="F984" s="19"/>
      <c r="G984" s="19"/>
      <c r="H984" s="19"/>
      <c r="I984" s="19"/>
      <c r="J984" s="19"/>
    </row>
    <row r="985" spans="4:10" x14ac:dyDescent="0.25">
      <c r="D985" s="19"/>
      <c r="E985" s="58"/>
      <c r="F985" s="19"/>
      <c r="G985" s="19"/>
      <c r="H985" s="19"/>
      <c r="I985" s="19"/>
      <c r="J985" s="19"/>
    </row>
    <row r="986" spans="4:10" x14ac:dyDescent="0.25">
      <c r="D986" s="19"/>
      <c r="E986" s="58"/>
      <c r="F986" s="19"/>
      <c r="G986" s="19"/>
      <c r="H986" s="19"/>
      <c r="I986" s="19"/>
      <c r="J986" s="19"/>
    </row>
    <row r="987" spans="4:10" x14ac:dyDescent="0.25">
      <c r="D987" s="19"/>
      <c r="E987" s="58"/>
      <c r="F987" s="19"/>
      <c r="G987" s="19"/>
      <c r="H987" s="19"/>
      <c r="I987" s="19"/>
      <c r="J987" s="19"/>
    </row>
    <row r="988" spans="4:10" x14ac:dyDescent="0.25">
      <c r="D988" s="19"/>
      <c r="E988" s="58"/>
      <c r="F988" s="19"/>
      <c r="G988" s="19"/>
      <c r="H988" s="19"/>
      <c r="I988" s="19"/>
      <c r="J988" s="19"/>
    </row>
    <row r="989" spans="4:10" x14ac:dyDescent="0.25">
      <c r="D989" s="19"/>
      <c r="E989" s="58"/>
      <c r="F989" s="19"/>
      <c r="G989" s="19"/>
      <c r="H989" s="19"/>
      <c r="I989" s="19"/>
      <c r="J989" s="19"/>
    </row>
    <row r="990" spans="4:10" x14ac:dyDescent="0.25">
      <c r="D990" s="19"/>
      <c r="E990" s="58"/>
      <c r="F990" s="19"/>
      <c r="G990" s="19"/>
      <c r="H990" s="19"/>
      <c r="I990" s="19"/>
      <c r="J990" s="19"/>
    </row>
    <row r="991" spans="4:10" x14ac:dyDescent="0.25">
      <c r="D991" s="19"/>
      <c r="E991" s="58"/>
      <c r="F991" s="19"/>
      <c r="G991" s="19"/>
      <c r="H991" s="19"/>
      <c r="I991" s="19"/>
      <c r="J991" s="19"/>
    </row>
    <row r="992" spans="4:10" x14ac:dyDescent="0.25">
      <c r="D992" s="19"/>
      <c r="E992" s="58"/>
      <c r="F992" s="19"/>
      <c r="G992" s="19"/>
      <c r="H992" s="19"/>
      <c r="I992" s="19"/>
      <c r="J992" s="19"/>
    </row>
    <row r="993" spans="4:10" x14ac:dyDescent="0.25">
      <c r="D993" s="19"/>
      <c r="E993" s="58"/>
      <c r="F993" s="19"/>
      <c r="G993" s="19"/>
      <c r="H993" s="19"/>
      <c r="I993" s="19"/>
      <c r="J993" s="19"/>
    </row>
    <row r="994" spans="4:10" x14ac:dyDescent="0.25">
      <c r="D994" s="19"/>
      <c r="E994" s="58"/>
      <c r="F994" s="19"/>
      <c r="G994" s="19"/>
      <c r="H994" s="19"/>
      <c r="I994" s="19"/>
      <c r="J994" s="19"/>
    </row>
    <row r="995" spans="4:10" x14ac:dyDescent="0.25">
      <c r="D995" s="19"/>
      <c r="E995" s="58"/>
      <c r="F995" s="19"/>
      <c r="G995" s="19"/>
      <c r="H995" s="19"/>
      <c r="I995" s="19"/>
      <c r="J995" s="19"/>
    </row>
    <row r="996" spans="4:10" x14ac:dyDescent="0.25">
      <c r="D996" s="19"/>
      <c r="E996" s="58"/>
      <c r="F996" s="19"/>
      <c r="G996" s="19"/>
      <c r="H996" s="19"/>
      <c r="I996" s="19"/>
      <c r="J996" s="19"/>
    </row>
    <row r="997" spans="4:10" x14ac:dyDescent="0.25">
      <c r="D997" s="19"/>
      <c r="E997" s="58"/>
      <c r="F997" s="19"/>
      <c r="G997" s="19"/>
      <c r="H997" s="19"/>
      <c r="I997" s="19"/>
      <c r="J997" s="19"/>
    </row>
    <row r="998" spans="4:10" x14ac:dyDescent="0.25">
      <c r="D998" s="19"/>
      <c r="E998" s="58"/>
      <c r="F998" s="19"/>
      <c r="G998" s="19"/>
      <c r="H998" s="19"/>
      <c r="I998" s="19"/>
      <c r="J998" s="19"/>
    </row>
    <row r="999" spans="4:10" x14ac:dyDescent="0.25">
      <c r="D999" s="19"/>
      <c r="E999" s="58"/>
      <c r="F999" s="19"/>
      <c r="G999" s="19"/>
      <c r="H999" s="19"/>
      <c r="I999" s="19"/>
      <c r="J999" s="19"/>
    </row>
    <row r="1000" spans="4:10" x14ac:dyDescent="0.25">
      <c r="D1000" s="19"/>
      <c r="E1000" s="58"/>
      <c r="F1000" s="19"/>
      <c r="G1000" s="19"/>
      <c r="H1000" s="19"/>
      <c r="I1000" s="19"/>
      <c r="J1000" s="19"/>
    </row>
    <row r="1001" spans="4:10" x14ac:dyDescent="0.25">
      <c r="D1001" s="19"/>
      <c r="E1001" s="58"/>
      <c r="F1001" s="19"/>
      <c r="G1001" s="19"/>
      <c r="H1001" s="19"/>
      <c r="I1001" s="19"/>
      <c r="J1001" s="19"/>
    </row>
    <row r="1002" spans="4:10" x14ac:dyDescent="0.25">
      <c r="D1002" s="19"/>
      <c r="E1002" s="58"/>
      <c r="F1002" s="19"/>
      <c r="G1002" s="19"/>
      <c r="H1002" s="19"/>
      <c r="I1002" s="19"/>
      <c r="J1002" s="19"/>
    </row>
    <row r="1003" spans="4:10" x14ac:dyDescent="0.25">
      <c r="D1003" s="19"/>
      <c r="E1003" s="58"/>
      <c r="F1003" s="19"/>
      <c r="G1003" s="19"/>
      <c r="H1003" s="19"/>
      <c r="I1003" s="19"/>
      <c r="J1003" s="19"/>
    </row>
    <row r="1004" spans="4:10" x14ac:dyDescent="0.25">
      <c r="D1004" s="19"/>
      <c r="E1004" s="58"/>
      <c r="F1004" s="19"/>
      <c r="G1004" s="19"/>
      <c r="H1004" s="19"/>
      <c r="I1004" s="19"/>
      <c r="J1004" s="19"/>
    </row>
    <row r="1005" spans="4:10" x14ac:dyDescent="0.25">
      <c r="D1005" s="19"/>
      <c r="E1005" s="58"/>
      <c r="F1005" s="19"/>
      <c r="G1005" s="19"/>
      <c r="H1005" s="19"/>
      <c r="I1005" s="19"/>
      <c r="J1005" s="19"/>
    </row>
    <row r="1006" spans="4:10" x14ac:dyDescent="0.25">
      <c r="D1006" s="19"/>
      <c r="E1006" s="58"/>
      <c r="F1006" s="19"/>
      <c r="G1006" s="19"/>
      <c r="H1006" s="19"/>
      <c r="I1006" s="19"/>
      <c r="J1006" s="19"/>
    </row>
    <row r="1007" spans="4:10" x14ac:dyDescent="0.25">
      <c r="D1007" s="19"/>
      <c r="E1007" s="58"/>
      <c r="F1007" s="19"/>
      <c r="G1007" s="19"/>
      <c r="H1007" s="19"/>
      <c r="I1007" s="19"/>
      <c r="J1007" s="19"/>
    </row>
    <row r="1008" spans="4:10" x14ac:dyDescent="0.25">
      <c r="D1008" s="19"/>
      <c r="E1008" s="58"/>
      <c r="F1008" s="19"/>
      <c r="G1008" s="19"/>
      <c r="H1008" s="19"/>
      <c r="I1008" s="19"/>
      <c r="J1008" s="19"/>
    </row>
    <row r="1009" spans="4:10" x14ac:dyDescent="0.25">
      <c r="D1009" s="19"/>
      <c r="E1009" s="58"/>
      <c r="F1009" s="19"/>
      <c r="G1009" s="19"/>
      <c r="H1009" s="19"/>
      <c r="I1009" s="19"/>
      <c r="J1009" s="19"/>
    </row>
    <row r="1010" spans="4:10" x14ac:dyDescent="0.25">
      <c r="D1010" s="19"/>
      <c r="E1010" s="58"/>
      <c r="F1010" s="19"/>
      <c r="G1010" s="19"/>
      <c r="H1010" s="19"/>
      <c r="I1010" s="19"/>
      <c r="J1010" s="19"/>
    </row>
    <row r="1011" spans="4:10" x14ac:dyDescent="0.25">
      <c r="D1011" s="19"/>
      <c r="E1011" s="58"/>
      <c r="F1011" s="19"/>
      <c r="G1011" s="19"/>
      <c r="H1011" s="19"/>
      <c r="I1011" s="19"/>
      <c r="J1011" s="19"/>
    </row>
    <row r="1012" spans="4:10" x14ac:dyDescent="0.25">
      <c r="D1012" s="19"/>
      <c r="E1012" s="58"/>
      <c r="F1012" s="19"/>
      <c r="G1012" s="19"/>
      <c r="H1012" s="19"/>
      <c r="I1012" s="19"/>
      <c r="J1012" s="19"/>
    </row>
    <row r="1013" spans="4:10" x14ac:dyDescent="0.25">
      <c r="D1013" s="19"/>
      <c r="E1013" s="58"/>
      <c r="F1013" s="19"/>
      <c r="G1013" s="19"/>
      <c r="H1013" s="19"/>
      <c r="I1013" s="19"/>
      <c r="J1013" s="19"/>
    </row>
    <row r="1014" spans="4:10" x14ac:dyDescent="0.25">
      <c r="D1014" s="19"/>
      <c r="E1014" s="58"/>
      <c r="F1014" s="19"/>
      <c r="G1014" s="19"/>
      <c r="H1014" s="19"/>
      <c r="I1014" s="19"/>
      <c r="J1014" s="19"/>
    </row>
    <row r="1015" spans="4:10" x14ac:dyDescent="0.25">
      <c r="D1015" s="19"/>
      <c r="E1015" s="58"/>
      <c r="F1015" s="19"/>
      <c r="G1015" s="19"/>
      <c r="H1015" s="19"/>
      <c r="I1015" s="19"/>
      <c r="J1015" s="19"/>
    </row>
    <row r="1016" spans="4:10" x14ac:dyDescent="0.25">
      <c r="D1016" s="19"/>
      <c r="E1016" s="58"/>
      <c r="F1016" s="19"/>
      <c r="G1016" s="19"/>
      <c r="H1016" s="19"/>
      <c r="I1016" s="19"/>
      <c r="J1016" s="19"/>
    </row>
    <row r="1017" spans="4:10" x14ac:dyDescent="0.25">
      <c r="D1017" s="19"/>
      <c r="E1017" s="58"/>
      <c r="F1017" s="19"/>
      <c r="G1017" s="19"/>
      <c r="H1017" s="19"/>
      <c r="I1017" s="19"/>
      <c r="J1017" s="19"/>
    </row>
    <row r="1018" spans="4:10" x14ac:dyDescent="0.25">
      <c r="D1018" s="19"/>
      <c r="E1018" s="58"/>
      <c r="F1018" s="19"/>
      <c r="G1018" s="19"/>
      <c r="H1018" s="19"/>
      <c r="I1018" s="19"/>
      <c r="J1018" s="19"/>
    </row>
    <row r="1019" spans="4:10" x14ac:dyDescent="0.25">
      <c r="D1019" s="19"/>
      <c r="E1019" s="58"/>
      <c r="F1019" s="19"/>
      <c r="G1019" s="19"/>
      <c r="H1019" s="19"/>
      <c r="I1019" s="19"/>
      <c r="J1019" s="19"/>
    </row>
    <row r="1020" spans="4:10" x14ac:dyDescent="0.25">
      <c r="D1020" s="19"/>
      <c r="E1020" s="58"/>
      <c r="F1020" s="19"/>
      <c r="G1020" s="19"/>
      <c r="H1020" s="19"/>
      <c r="I1020" s="19"/>
      <c r="J1020" s="19"/>
    </row>
    <row r="1021" spans="4:10" x14ac:dyDescent="0.25">
      <c r="D1021" s="19"/>
      <c r="E1021" s="58"/>
      <c r="F1021" s="19"/>
      <c r="G1021" s="19"/>
      <c r="H1021" s="19"/>
      <c r="I1021" s="19"/>
      <c r="J1021" s="19"/>
    </row>
    <row r="1022" spans="4:10" x14ac:dyDescent="0.25">
      <c r="D1022" s="19"/>
      <c r="E1022" s="58"/>
      <c r="F1022" s="19"/>
      <c r="G1022" s="19"/>
      <c r="H1022" s="19"/>
      <c r="I1022" s="19"/>
      <c r="J1022" s="19"/>
    </row>
    <row r="1023" spans="4:10" x14ac:dyDescent="0.25">
      <c r="D1023" s="19"/>
      <c r="E1023" s="58"/>
      <c r="F1023" s="19"/>
      <c r="G1023" s="19"/>
      <c r="H1023" s="19"/>
      <c r="I1023" s="19"/>
      <c r="J1023" s="19"/>
    </row>
    <row r="1024" spans="4:10" x14ac:dyDescent="0.25">
      <c r="D1024" s="19"/>
      <c r="E1024" s="58"/>
      <c r="F1024" s="19"/>
      <c r="G1024" s="19"/>
      <c r="H1024" s="19"/>
      <c r="I1024" s="19"/>
      <c r="J1024" s="19"/>
    </row>
    <row r="1025" spans="4:10" x14ac:dyDescent="0.25">
      <c r="D1025" s="19"/>
      <c r="E1025" s="58"/>
      <c r="F1025" s="19"/>
      <c r="G1025" s="19"/>
      <c r="H1025" s="19"/>
      <c r="I1025" s="19"/>
      <c r="J1025" s="19"/>
    </row>
    <row r="1026" spans="4:10" x14ac:dyDescent="0.25">
      <c r="D1026" s="19"/>
      <c r="E1026" s="58"/>
      <c r="F1026" s="19"/>
      <c r="G1026" s="19"/>
      <c r="H1026" s="19"/>
      <c r="I1026" s="19"/>
      <c r="J1026" s="19"/>
    </row>
    <row r="1027" spans="4:10" x14ac:dyDescent="0.25">
      <c r="D1027" s="19"/>
      <c r="E1027" s="58"/>
      <c r="F1027" s="19"/>
      <c r="G1027" s="19"/>
      <c r="H1027" s="19"/>
      <c r="I1027" s="19"/>
      <c r="J1027" s="19"/>
    </row>
    <row r="1028" spans="4:10" x14ac:dyDescent="0.25">
      <c r="D1028" s="19"/>
      <c r="E1028" s="58"/>
      <c r="F1028" s="19"/>
      <c r="G1028" s="19"/>
      <c r="H1028" s="19"/>
      <c r="I1028" s="19"/>
      <c r="J1028" s="19"/>
    </row>
    <row r="1029" spans="4:10" x14ac:dyDescent="0.25">
      <c r="D1029" s="19"/>
      <c r="E1029" s="58"/>
      <c r="F1029" s="19"/>
      <c r="G1029" s="19"/>
      <c r="H1029" s="19"/>
      <c r="I1029" s="19"/>
      <c r="J1029" s="19"/>
    </row>
    <row r="1030" spans="4:10" x14ac:dyDescent="0.25">
      <c r="D1030" s="19"/>
      <c r="E1030" s="58"/>
      <c r="F1030" s="19"/>
      <c r="G1030" s="19"/>
      <c r="H1030" s="19"/>
      <c r="I1030" s="19"/>
      <c r="J1030" s="19"/>
    </row>
    <row r="1031" spans="4:10" x14ac:dyDescent="0.25">
      <c r="D1031" s="19"/>
      <c r="E1031" s="58"/>
      <c r="F1031" s="19"/>
      <c r="G1031" s="19"/>
      <c r="H1031" s="19"/>
      <c r="I1031" s="19"/>
      <c r="J1031" s="19"/>
    </row>
    <row r="1032" spans="4:10" x14ac:dyDescent="0.25">
      <c r="D1032" s="19"/>
      <c r="E1032" s="58"/>
      <c r="F1032" s="19"/>
      <c r="G1032" s="19"/>
      <c r="H1032" s="19"/>
      <c r="I1032" s="19"/>
      <c r="J1032" s="19"/>
    </row>
    <row r="1033" spans="4:10" x14ac:dyDescent="0.25">
      <c r="D1033" s="19"/>
      <c r="E1033" s="58"/>
      <c r="F1033" s="19"/>
      <c r="G1033" s="19"/>
      <c r="H1033" s="19"/>
      <c r="I1033" s="19"/>
      <c r="J1033" s="19"/>
    </row>
    <row r="1034" spans="4:10" x14ac:dyDescent="0.25">
      <c r="D1034" s="19"/>
      <c r="E1034" s="58"/>
      <c r="F1034" s="19"/>
      <c r="G1034" s="19"/>
      <c r="H1034" s="19"/>
      <c r="I1034" s="19"/>
      <c r="J1034" s="19"/>
    </row>
    <row r="1035" spans="4:10" x14ac:dyDescent="0.25">
      <c r="D1035" s="19"/>
      <c r="E1035" s="58"/>
      <c r="F1035" s="19"/>
      <c r="G1035" s="19"/>
      <c r="H1035" s="19"/>
      <c r="I1035" s="19"/>
      <c r="J1035" s="19"/>
    </row>
    <row r="1036" spans="4:10" x14ac:dyDescent="0.25">
      <c r="D1036" s="19"/>
      <c r="E1036" s="58"/>
      <c r="F1036" s="19"/>
      <c r="G1036" s="19"/>
      <c r="H1036" s="19"/>
      <c r="I1036" s="19"/>
      <c r="J1036" s="19"/>
    </row>
    <row r="1037" spans="4:10" x14ac:dyDescent="0.25">
      <c r="D1037" s="19"/>
      <c r="E1037" s="58"/>
      <c r="F1037" s="19"/>
      <c r="G1037" s="19"/>
      <c r="H1037" s="19"/>
      <c r="I1037" s="19"/>
      <c r="J1037" s="19"/>
    </row>
    <row r="1038" spans="4:10" x14ac:dyDescent="0.25">
      <c r="D1038" s="19"/>
      <c r="E1038" s="58"/>
      <c r="F1038" s="19"/>
      <c r="G1038" s="19"/>
      <c r="H1038" s="19"/>
      <c r="I1038" s="19"/>
      <c r="J1038" s="19"/>
    </row>
    <row r="1039" spans="4:10" x14ac:dyDescent="0.25">
      <c r="D1039" s="19"/>
      <c r="E1039" s="58"/>
      <c r="F1039" s="19"/>
      <c r="G1039" s="19"/>
      <c r="H1039" s="19"/>
      <c r="I1039" s="19"/>
      <c r="J1039" s="19"/>
    </row>
    <row r="1040" spans="4:10" x14ac:dyDescent="0.25">
      <c r="D1040" s="19"/>
      <c r="E1040" s="58"/>
      <c r="F1040" s="19"/>
      <c r="G1040" s="19"/>
      <c r="H1040" s="19"/>
      <c r="I1040" s="19"/>
      <c r="J1040" s="19"/>
    </row>
    <row r="1041" spans="4:10" x14ac:dyDescent="0.25">
      <c r="D1041" s="19"/>
      <c r="E1041" s="58"/>
      <c r="F1041" s="19"/>
      <c r="G1041" s="19"/>
      <c r="H1041" s="19"/>
      <c r="I1041" s="19"/>
      <c r="J1041" s="19"/>
    </row>
    <row r="1042" spans="4:10" x14ac:dyDescent="0.25">
      <c r="D1042" s="19"/>
      <c r="E1042" s="58"/>
      <c r="F1042" s="19"/>
      <c r="G1042" s="19"/>
      <c r="H1042" s="19"/>
      <c r="I1042" s="19"/>
      <c r="J1042" s="19"/>
    </row>
    <row r="1043" spans="4:10" x14ac:dyDescent="0.25">
      <c r="D1043" s="19"/>
      <c r="E1043" s="58"/>
      <c r="F1043" s="19"/>
      <c r="G1043" s="19"/>
      <c r="H1043" s="19"/>
      <c r="I1043" s="19"/>
      <c r="J1043" s="19"/>
    </row>
    <row r="1044" spans="4:10" x14ac:dyDescent="0.25">
      <c r="D1044" s="19"/>
      <c r="E1044" s="58"/>
      <c r="F1044" s="19"/>
      <c r="G1044" s="19"/>
      <c r="H1044" s="19"/>
      <c r="I1044" s="19"/>
      <c r="J1044" s="19"/>
    </row>
    <row r="1045" spans="4:10" x14ac:dyDescent="0.25">
      <c r="D1045" s="19"/>
      <c r="E1045" s="58"/>
      <c r="F1045" s="19"/>
      <c r="G1045" s="19"/>
      <c r="H1045" s="19"/>
      <c r="I1045" s="19"/>
      <c r="J1045" s="19"/>
    </row>
    <row r="1046" spans="4:10" x14ac:dyDescent="0.25">
      <c r="D1046" s="19"/>
      <c r="E1046" s="58"/>
      <c r="F1046" s="19"/>
      <c r="G1046" s="19"/>
      <c r="H1046" s="19"/>
      <c r="I1046" s="19"/>
      <c r="J1046" s="19"/>
    </row>
    <row r="1047" spans="4:10" x14ac:dyDescent="0.25">
      <c r="D1047" s="19"/>
      <c r="E1047" s="58"/>
      <c r="F1047" s="19"/>
      <c r="G1047" s="19"/>
      <c r="H1047" s="19"/>
      <c r="I1047" s="19"/>
      <c r="J1047" s="19"/>
    </row>
    <row r="1048" spans="4:10" x14ac:dyDescent="0.25">
      <c r="D1048" s="19"/>
      <c r="E1048" s="58"/>
      <c r="F1048" s="19"/>
      <c r="G1048" s="19"/>
      <c r="H1048" s="19"/>
      <c r="I1048" s="19"/>
      <c r="J1048" s="19"/>
    </row>
    <row r="1049" spans="4:10" x14ac:dyDescent="0.25">
      <c r="D1049" s="19"/>
      <c r="E1049" s="58"/>
      <c r="F1049" s="19"/>
      <c r="G1049" s="19"/>
      <c r="H1049" s="19"/>
      <c r="I1049" s="19"/>
      <c r="J1049" s="19"/>
    </row>
    <row r="1050" spans="4:10" x14ac:dyDescent="0.25">
      <c r="D1050" s="19"/>
      <c r="E1050" s="58"/>
      <c r="F1050" s="19"/>
      <c r="G1050" s="19"/>
      <c r="H1050" s="19"/>
      <c r="I1050" s="19"/>
      <c r="J1050" s="19"/>
    </row>
    <row r="1051" spans="4:10" x14ac:dyDescent="0.25">
      <c r="D1051" s="19"/>
      <c r="E1051" s="58"/>
      <c r="F1051" s="19"/>
      <c r="G1051" s="19"/>
      <c r="H1051" s="19"/>
      <c r="I1051" s="19"/>
      <c r="J1051" s="19"/>
    </row>
    <row r="1052" spans="4:10" x14ac:dyDescent="0.25">
      <c r="D1052" s="19"/>
      <c r="E1052" s="58"/>
      <c r="F1052" s="19"/>
      <c r="G1052" s="19"/>
      <c r="H1052" s="19"/>
      <c r="I1052" s="19"/>
      <c r="J1052" s="19"/>
    </row>
    <row r="1053" spans="4:10" x14ac:dyDescent="0.25">
      <c r="D1053" s="19"/>
      <c r="E1053" s="58"/>
      <c r="F1053" s="19"/>
      <c r="G1053" s="19"/>
      <c r="H1053" s="19"/>
      <c r="I1053" s="19"/>
      <c r="J1053" s="19"/>
    </row>
    <row r="1054" spans="4:10" x14ac:dyDescent="0.25">
      <c r="D1054" s="19"/>
      <c r="E1054" s="58"/>
      <c r="F1054" s="19"/>
      <c r="G1054" s="19"/>
      <c r="H1054" s="19"/>
      <c r="I1054" s="19"/>
      <c r="J1054" s="19"/>
    </row>
    <row r="1055" spans="4:10" x14ac:dyDescent="0.25">
      <c r="D1055" s="19"/>
      <c r="E1055" s="58"/>
      <c r="F1055" s="19"/>
      <c r="G1055" s="19"/>
      <c r="H1055" s="19"/>
      <c r="I1055" s="19"/>
      <c r="J1055" s="19"/>
    </row>
    <row r="1056" spans="4:10" x14ac:dyDescent="0.25">
      <c r="D1056" s="19"/>
      <c r="E1056" s="58"/>
      <c r="F1056" s="19"/>
      <c r="G1056" s="19"/>
      <c r="H1056" s="19"/>
      <c r="I1056" s="19"/>
      <c r="J1056" s="19"/>
    </row>
    <row r="1057" spans="4:10" x14ac:dyDescent="0.25">
      <c r="D1057" s="19"/>
      <c r="E1057" s="58"/>
      <c r="F1057" s="19"/>
      <c r="G1057" s="19"/>
      <c r="H1057" s="19"/>
      <c r="I1057" s="19"/>
      <c r="J1057" s="19"/>
    </row>
    <row r="1058" spans="4:10" x14ac:dyDescent="0.25">
      <c r="D1058" s="19"/>
      <c r="E1058" s="58"/>
      <c r="F1058" s="19"/>
      <c r="G1058" s="19"/>
      <c r="H1058" s="19"/>
      <c r="I1058" s="19"/>
      <c r="J1058" s="19"/>
    </row>
    <row r="1059" spans="4:10" x14ac:dyDescent="0.25">
      <c r="D1059" s="19"/>
      <c r="E1059" s="58"/>
      <c r="F1059" s="19"/>
      <c r="G1059" s="19"/>
      <c r="H1059" s="19"/>
      <c r="I1059" s="19"/>
      <c r="J1059" s="19"/>
    </row>
    <row r="1060" spans="4:10" x14ac:dyDescent="0.25">
      <c r="D1060" s="19"/>
      <c r="E1060" s="58"/>
      <c r="F1060" s="19"/>
      <c r="G1060" s="19"/>
      <c r="H1060" s="19"/>
      <c r="I1060" s="19"/>
      <c r="J1060" s="19"/>
    </row>
    <row r="1061" spans="4:10" x14ac:dyDescent="0.25">
      <c r="D1061" s="19"/>
      <c r="E1061" s="58"/>
      <c r="F1061" s="19"/>
      <c r="G1061" s="19"/>
      <c r="H1061" s="19"/>
      <c r="I1061" s="19"/>
      <c r="J1061" s="19"/>
    </row>
    <row r="1062" spans="4:10" x14ac:dyDescent="0.25">
      <c r="D1062" s="19"/>
      <c r="E1062" s="58"/>
      <c r="F1062" s="19"/>
      <c r="G1062" s="19"/>
      <c r="H1062" s="19"/>
      <c r="I1062" s="19"/>
      <c r="J1062" s="19"/>
    </row>
    <row r="1063" spans="4:10" x14ac:dyDescent="0.25">
      <c r="D1063" s="19"/>
      <c r="E1063" s="58"/>
      <c r="F1063" s="19"/>
      <c r="G1063" s="19"/>
      <c r="H1063" s="19"/>
      <c r="I1063" s="19"/>
      <c r="J1063" s="19"/>
    </row>
    <row r="1064" spans="4:10" x14ac:dyDescent="0.25">
      <c r="D1064" s="19"/>
      <c r="E1064" s="58"/>
      <c r="F1064" s="19"/>
      <c r="G1064" s="19"/>
      <c r="H1064" s="19"/>
      <c r="I1064" s="19"/>
      <c r="J1064" s="19"/>
    </row>
    <row r="1065" spans="4:10" x14ac:dyDescent="0.25">
      <c r="D1065" s="19"/>
      <c r="E1065" s="58"/>
      <c r="F1065" s="19"/>
      <c r="G1065" s="19"/>
      <c r="H1065" s="19"/>
      <c r="I1065" s="19"/>
      <c r="J1065" s="19"/>
    </row>
    <row r="1066" spans="4:10" x14ac:dyDescent="0.25">
      <c r="D1066" s="19"/>
      <c r="E1066" s="58"/>
      <c r="F1066" s="19"/>
      <c r="G1066" s="19"/>
      <c r="H1066" s="19"/>
      <c r="I1066" s="19"/>
      <c r="J1066" s="19"/>
    </row>
    <row r="1067" spans="4:10" x14ac:dyDescent="0.25">
      <c r="D1067" s="19"/>
      <c r="E1067" s="58"/>
      <c r="F1067" s="19"/>
      <c r="G1067" s="19"/>
      <c r="H1067" s="19"/>
      <c r="I1067" s="19"/>
      <c r="J1067" s="19"/>
    </row>
    <row r="1068" spans="4:10" x14ac:dyDescent="0.25">
      <c r="D1068" s="19"/>
      <c r="E1068" s="58"/>
      <c r="F1068" s="19"/>
      <c r="G1068" s="19"/>
      <c r="H1068" s="19"/>
      <c r="I1068" s="19"/>
      <c r="J1068" s="19"/>
    </row>
    <row r="1069" spans="4:10" x14ac:dyDescent="0.25">
      <c r="D1069" s="19"/>
      <c r="E1069" s="58"/>
      <c r="F1069" s="19"/>
      <c r="G1069" s="19"/>
      <c r="H1069" s="19"/>
      <c r="I1069" s="19"/>
      <c r="J1069" s="19"/>
    </row>
    <row r="1070" spans="4:10" x14ac:dyDescent="0.25">
      <c r="D1070" s="19"/>
      <c r="E1070" s="58"/>
      <c r="F1070" s="19"/>
      <c r="G1070" s="19"/>
      <c r="H1070" s="19"/>
      <c r="I1070" s="19"/>
      <c r="J1070" s="19"/>
    </row>
    <row r="1071" spans="4:10" x14ac:dyDescent="0.25">
      <c r="D1071" s="19"/>
      <c r="E1071" s="58"/>
      <c r="F1071" s="19"/>
      <c r="G1071" s="19"/>
      <c r="H1071" s="19"/>
      <c r="I1071" s="19"/>
      <c r="J1071" s="19"/>
    </row>
    <row r="1072" spans="4:10" x14ac:dyDescent="0.25">
      <c r="D1072" s="19"/>
      <c r="E1072" s="58"/>
      <c r="F1072" s="19"/>
      <c r="G1072" s="19"/>
      <c r="H1072" s="19"/>
      <c r="I1072" s="19"/>
      <c r="J1072" s="19"/>
    </row>
    <row r="1073" spans="4:10" x14ac:dyDescent="0.25">
      <c r="D1073" s="19"/>
      <c r="E1073" s="58"/>
      <c r="F1073" s="19"/>
      <c r="G1073" s="19"/>
      <c r="H1073" s="19"/>
      <c r="I1073" s="19"/>
      <c r="J1073" s="19"/>
    </row>
    <row r="1074" spans="4:10" x14ac:dyDescent="0.25">
      <c r="D1074" s="19"/>
      <c r="E1074" s="58"/>
      <c r="F1074" s="19"/>
      <c r="G1074" s="19"/>
      <c r="H1074" s="19"/>
      <c r="I1074" s="19"/>
      <c r="J1074" s="19"/>
    </row>
    <row r="1075" spans="4:10" x14ac:dyDescent="0.25">
      <c r="D1075" s="19"/>
      <c r="E1075" s="58"/>
      <c r="F1075" s="19"/>
      <c r="G1075" s="19"/>
      <c r="H1075" s="19"/>
      <c r="I1075" s="19"/>
      <c r="J1075" s="19"/>
    </row>
    <row r="1076" spans="4:10" x14ac:dyDescent="0.25">
      <c r="D1076" s="19"/>
      <c r="E1076" s="58"/>
      <c r="F1076" s="19"/>
      <c r="G1076" s="19"/>
      <c r="H1076" s="19"/>
      <c r="I1076" s="19"/>
      <c r="J1076" s="19"/>
    </row>
    <row r="1077" spans="4:10" x14ac:dyDescent="0.25">
      <c r="D1077" s="19"/>
      <c r="E1077" s="58"/>
      <c r="F1077" s="19"/>
      <c r="G1077" s="19"/>
      <c r="H1077" s="19"/>
      <c r="I1077" s="19"/>
      <c r="J1077" s="19"/>
    </row>
    <row r="1078" spans="4:10" x14ac:dyDescent="0.25">
      <c r="D1078" s="19"/>
      <c r="E1078" s="58"/>
      <c r="F1078" s="19"/>
      <c r="G1078" s="19"/>
      <c r="H1078" s="19"/>
      <c r="I1078" s="19"/>
      <c r="J1078" s="19"/>
    </row>
    <row r="1079" spans="4:10" x14ac:dyDescent="0.25">
      <c r="D1079" s="19"/>
      <c r="E1079" s="58"/>
      <c r="F1079" s="19"/>
      <c r="G1079" s="19"/>
      <c r="H1079" s="19"/>
      <c r="I1079" s="19"/>
      <c r="J1079" s="19"/>
    </row>
    <row r="1080" spans="4:10" x14ac:dyDescent="0.25">
      <c r="D1080" s="19"/>
      <c r="E1080" s="58"/>
      <c r="F1080" s="19"/>
      <c r="G1080" s="19"/>
      <c r="H1080" s="19"/>
      <c r="I1080" s="19"/>
      <c r="J1080" s="19"/>
    </row>
    <row r="1081" spans="4:10" x14ac:dyDescent="0.25">
      <c r="D1081" s="19"/>
      <c r="E1081" s="58"/>
      <c r="F1081" s="19"/>
      <c r="G1081" s="19"/>
      <c r="H1081" s="19"/>
      <c r="I1081" s="19"/>
      <c r="J1081" s="19"/>
    </row>
    <row r="1082" spans="4:10" x14ac:dyDescent="0.25">
      <c r="D1082" s="19"/>
      <c r="E1082" s="58"/>
      <c r="F1082" s="19"/>
      <c r="G1082" s="19"/>
      <c r="H1082" s="19"/>
      <c r="I1082" s="19"/>
      <c r="J1082" s="19"/>
    </row>
    <row r="1083" spans="4:10" x14ac:dyDescent="0.25">
      <c r="D1083" s="19"/>
      <c r="E1083" s="58"/>
      <c r="F1083" s="19"/>
      <c r="G1083" s="19"/>
      <c r="H1083" s="19"/>
      <c r="I1083" s="19"/>
      <c r="J1083" s="19"/>
    </row>
    <row r="1084" spans="4:10" x14ac:dyDescent="0.25">
      <c r="D1084" s="19"/>
      <c r="E1084" s="58"/>
      <c r="F1084" s="19"/>
      <c r="G1084" s="19"/>
      <c r="H1084" s="19"/>
      <c r="I1084" s="19"/>
      <c r="J1084" s="19"/>
    </row>
    <row r="1085" spans="4:10" x14ac:dyDescent="0.25">
      <c r="D1085" s="19"/>
      <c r="E1085" s="58"/>
      <c r="F1085" s="19"/>
      <c r="G1085" s="19"/>
      <c r="H1085" s="19"/>
      <c r="I1085" s="19"/>
      <c r="J1085" s="19"/>
    </row>
    <row r="1086" spans="4:10" x14ac:dyDescent="0.25">
      <c r="D1086" s="19"/>
      <c r="E1086" s="58"/>
      <c r="F1086" s="19"/>
      <c r="G1086" s="19"/>
      <c r="H1086" s="19"/>
      <c r="I1086" s="19"/>
      <c r="J1086" s="19"/>
    </row>
    <row r="1087" spans="4:10" x14ac:dyDescent="0.25">
      <c r="D1087" s="19"/>
      <c r="E1087" s="58"/>
      <c r="F1087" s="19"/>
      <c r="G1087" s="19"/>
      <c r="H1087" s="19"/>
      <c r="I1087" s="19"/>
      <c r="J1087" s="19"/>
    </row>
    <row r="1088" spans="4:10" x14ac:dyDescent="0.25">
      <c r="D1088" s="19"/>
      <c r="E1088" s="58"/>
      <c r="F1088" s="19"/>
      <c r="G1088" s="19"/>
      <c r="H1088" s="19"/>
      <c r="I1088" s="19"/>
      <c r="J1088" s="19"/>
    </row>
    <row r="1089" spans="4:10" x14ac:dyDescent="0.25">
      <c r="D1089" s="19"/>
      <c r="E1089" s="58"/>
      <c r="F1089" s="19"/>
      <c r="G1089" s="19"/>
      <c r="H1089" s="19"/>
      <c r="I1089" s="19"/>
      <c r="J1089" s="19"/>
    </row>
    <row r="1090" spans="4:10" x14ac:dyDescent="0.25">
      <c r="D1090" s="19"/>
      <c r="E1090" s="58"/>
      <c r="F1090" s="19"/>
      <c r="G1090" s="19"/>
      <c r="H1090" s="19"/>
      <c r="I1090" s="19"/>
      <c r="J1090" s="19"/>
    </row>
    <row r="1091" spans="4:10" x14ac:dyDescent="0.25">
      <c r="D1091" s="19"/>
      <c r="E1091" s="58"/>
      <c r="F1091" s="19"/>
      <c r="G1091" s="19"/>
      <c r="H1091" s="19"/>
      <c r="I1091" s="19"/>
      <c r="J1091" s="19"/>
    </row>
    <row r="1092" spans="4:10" x14ac:dyDescent="0.25">
      <c r="D1092" s="19"/>
      <c r="E1092" s="58"/>
      <c r="F1092" s="19"/>
      <c r="G1092" s="19"/>
      <c r="H1092" s="19"/>
      <c r="I1092" s="19"/>
      <c r="J1092" s="19"/>
    </row>
    <row r="1093" spans="4:10" x14ac:dyDescent="0.25">
      <c r="D1093" s="19"/>
      <c r="E1093" s="58"/>
      <c r="F1093" s="19"/>
      <c r="G1093" s="19"/>
      <c r="H1093" s="19"/>
      <c r="I1093" s="19"/>
      <c r="J1093" s="19"/>
    </row>
    <row r="1094" spans="4:10" x14ac:dyDescent="0.25">
      <c r="D1094" s="19"/>
      <c r="E1094" s="58"/>
      <c r="F1094" s="19"/>
      <c r="G1094" s="19"/>
      <c r="H1094" s="19"/>
      <c r="I1094" s="19"/>
      <c r="J1094" s="19"/>
    </row>
    <row r="1095" spans="4:10" x14ac:dyDescent="0.25">
      <c r="D1095" s="19"/>
      <c r="E1095" s="58"/>
      <c r="F1095" s="19"/>
      <c r="G1095" s="19"/>
      <c r="H1095" s="19"/>
      <c r="I1095" s="19"/>
      <c r="J1095" s="19"/>
    </row>
    <row r="1096" spans="4:10" x14ac:dyDescent="0.25">
      <c r="D1096" s="19"/>
      <c r="E1096" s="58"/>
      <c r="F1096" s="19"/>
      <c r="G1096" s="19"/>
      <c r="H1096" s="19"/>
      <c r="I1096" s="19"/>
      <c r="J1096" s="19"/>
    </row>
    <row r="1097" spans="4:10" x14ac:dyDescent="0.25">
      <c r="D1097" s="19"/>
      <c r="E1097" s="58"/>
      <c r="F1097" s="19"/>
      <c r="G1097" s="19"/>
      <c r="H1097" s="19"/>
      <c r="I1097" s="19"/>
      <c r="J1097" s="19"/>
    </row>
    <row r="1098" spans="4:10" x14ac:dyDescent="0.25">
      <c r="D1098" s="19"/>
      <c r="E1098" s="58"/>
      <c r="F1098" s="19"/>
      <c r="G1098" s="19"/>
      <c r="H1098" s="19"/>
      <c r="I1098" s="19"/>
      <c r="J1098" s="19"/>
    </row>
    <row r="1099" spans="4:10" x14ac:dyDescent="0.25">
      <c r="D1099" s="19"/>
      <c r="E1099" s="58"/>
      <c r="F1099" s="19"/>
      <c r="G1099" s="19"/>
      <c r="H1099" s="19"/>
      <c r="I1099" s="19"/>
      <c r="J1099" s="19"/>
    </row>
    <row r="1100" spans="4:10" x14ac:dyDescent="0.25">
      <c r="D1100" s="19"/>
      <c r="E1100" s="58"/>
      <c r="F1100" s="19"/>
      <c r="G1100" s="19"/>
      <c r="H1100" s="19"/>
      <c r="I1100" s="19"/>
      <c r="J1100" s="19"/>
    </row>
    <row r="1101" spans="4:10" x14ac:dyDescent="0.25">
      <c r="D1101" s="19"/>
      <c r="E1101" s="58"/>
      <c r="F1101" s="19"/>
      <c r="G1101" s="19"/>
      <c r="H1101" s="19"/>
      <c r="I1101" s="19"/>
      <c r="J1101" s="19"/>
    </row>
    <row r="1102" spans="4:10" x14ac:dyDescent="0.25">
      <c r="D1102" s="19"/>
      <c r="E1102" s="58"/>
      <c r="F1102" s="19"/>
      <c r="G1102" s="19"/>
      <c r="H1102" s="19"/>
      <c r="I1102" s="19"/>
      <c r="J1102" s="19"/>
    </row>
    <row r="1103" spans="4:10" x14ac:dyDescent="0.25">
      <c r="D1103" s="19"/>
      <c r="E1103" s="58"/>
      <c r="F1103" s="19"/>
      <c r="G1103" s="19"/>
      <c r="H1103" s="19"/>
      <c r="I1103" s="19"/>
      <c r="J1103" s="19"/>
    </row>
    <row r="1104" spans="4:10" x14ac:dyDescent="0.25">
      <c r="D1104" s="19"/>
      <c r="E1104" s="58"/>
      <c r="F1104" s="19"/>
      <c r="G1104" s="19"/>
      <c r="H1104" s="19"/>
      <c r="I1104" s="19"/>
      <c r="J1104" s="19"/>
    </row>
    <row r="1105" spans="4:10" x14ac:dyDescent="0.25">
      <c r="D1105" s="19"/>
      <c r="E1105" s="58"/>
      <c r="F1105" s="19"/>
      <c r="G1105" s="19"/>
      <c r="H1105" s="19"/>
      <c r="I1105" s="19"/>
      <c r="J1105" s="19"/>
    </row>
    <row r="1106" spans="4:10" x14ac:dyDescent="0.25">
      <c r="D1106" s="19"/>
      <c r="E1106" s="58"/>
      <c r="F1106" s="19"/>
      <c r="G1106" s="19"/>
      <c r="H1106" s="19"/>
      <c r="I1106" s="19"/>
      <c r="J1106" s="19"/>
    </row>
    <row r="1107" spans="4:10" x14ac:dyDescent="0.25">
      <c r="D1107" s="19"/>
      <c r="E1107" s="58"/>
      <c r="F1107" s="19"/>
      <c r="G1107" s="19"/>
      <c r="H1107" s="19"/>
      <c r="I1107" s="19"/>
      <c r="J1107" s="19"/>
    </row>
    <row r="1108" spans="4:10" x14ac:dyDescent="0.25">
      <c r="D1108" s="19"/>
      <c r="E1108" s="58"/>
      <c r="F1108" s="19"/>
      <c r="G1108" s="19"/>
      <c r="H1108" s="19"/>
      <c r="I1108" s="19"/>
      <c r="J1108" s="19"/>
    </row>
    <row r="1109" spans="4:10" x14ac:dyDescent="0.25">
      <c r="D1109" s="19"/>
      <c r="E1109" s="58"/>
      <c r="F1109" s="19"/>
      <c r="G1109" s="19"/>
      <c r="H1109" s="19"/>
      <c r="I1109" s="19"/>
      <c r="J1109" s="19"/>
    </row>
    <row r="1110" spans="4:10" x14ac:dyDescent="0.25">
      <c r="D1110" s="19"/>
      <c r="E1110" s="58"/>
      <c r="F1110" s="19"/>
      <c r="G1110" s="19"/>
      <c r="H1110" s="19"/>
      <c r="I1110" s="19"/>
      <c r="J1110" s="19"/>
    </row>
    <row r="1111" spans="4:10" x14ac:dyDescent="0.25">
      <c r="D1111" s="19"/>
      <c r="E1111" s="58"/>
      <c r="F1111" s="19"/>
      <c r="G1111" s="19"/>
      <c r="H1111" s="19"/>
      <c r="I1111" s="19"/>
      <c r="J1111" s="19"/>
    </row>
    <row r="1112" spans="4:10" x14ac:dyDescent="0.25">
      <c r="D1112" s="19"/>
      <c r="E1112" s="58"/>
      <c r="F1112" s="19"/>
      <c r="G1112" s="19"/>
      <c r="H1112" s="19"/>
      <c r="I1112" s="19"/>
      <c r="J1112" s="19"/>
    </row>
    <row r="1113" spans="4:10" x14ac:dyDescent="0.25">
      <c r="D1113" s="19"/>
      <c r="E1113" s="58"/>
      <c r="F1113" s="19"/>
      <c r="G1113" s="19"/>
      <c r="H1113" s="19"/>
      <c r="I1113" s="19"/>
      <c r="J1113" s="19"/>
    </row>
    <row r="1114" spans="4:10" x14ac:dyDescent="0.25">
      <c r="D1114" s="19"/>
      <c r="E1114" s="58"/>
      <c r="F1114" s="19"/>
      <c r="G1114" s="19"/>
      <c r="H1114" s="19"/>
      <c r="I1114" s="19"/>
      <c r="J1114" s="19"/>
    </row>
    <row r="1115" spans="4:10" x14ac:dyDescent="0.25">
      <c r="D1115" s="19"/>
      <c r="E1115" s="58"/>
      <c r="F1115" s="19"/>
      <c r="G1115" s="19"/>
      <c r="H1115" s="19"/>
      <c r="I1115" s="19"/>
      <c r="J1115" s="19"/>
    </row>
    <row r="1116" spans="4:10" x14ac:dyDescent="0.25">
      <c r="D1116" s="19"/>
      <c r="E1116" s="58"/>
      <c r="F1116" s="19"/>
      <c r="G1116" s="19"/>
      <c r="H1116" s="19"/>
      <c r="I1116" s="19"/>
      <c r="J1116" s="19"/>
    </row>
    <row r="1117" spans="4:10" x14ac:dyDescent="0.25">
      <c r="D1117" s="19"/>
      <c r="E1117" s="58"/>
      <c r="F1117" s="19"/>
      <c r="G1117" s="19"/>
      <c r="H1117" s="19"/>
      <c r="I1117" s="19"/>
      <c r="J1117" s="19"/>
    </row>
    <row r="1118" spans="4:10" x14ac:dyDescent="0.25">
      <c r="D1118" s="19"/>
      <c r="E1118" s="58"/>
      <c r="F1118" s="19"/>
      <c r="G1118" s="19"/>
      <c r="H1118" s="19"/>
      <c r="I1118" s="19"/>
      <c r="J1118" s="19"/>
    </row>
    <row r="1119" spans="4:10" x14ac:dyDescent="0.25">
      <c r="D1119" s="19"/>
      <c r="E1119" s="58"/>
      <c r="F1119" s="19"/>
      <c r="G1119" s="19"/>
      <c r="H1119" s="19"/>
      <c r="I1119" s="19"/>
      <c r="J1119" s="19"/>
    </row>
    <row r="1120" spans="4:10" x14ac:dyDescent="0.25">
      <c r="D1120" s="19"/>
      <c r="E1120" s="58"/>
      <c r="F1120" s="19"/>
      <c r="G1120" s="19"/>
      <c r="H1120" s="19"/>
      <c r="I1120" s="19"/>
      <c r="J1120" s="19"/>
    </row>
    <row r="1121" spans="4:10" x14ac:dyDescent="0.25">
      <c r="D1121" s="19"/>
      <c r="E1121" s="58"/>
      <c r="F1121" s="19"/>
      <c r="G1121" s="19"/>
      <c r="H1121" s="19"/>
      <c r="I1121" s="19"/>
      <c r="J1121" s="19"/>
    </row>
    <row r="1122" spans="4:10" x14ac:dyDescent="0.25">
      <c r="D1122" s="19"/>
      <c r="E1122" s="58"/>
      <c r="F1122" s="19"/>
      <c r="G1122" s="19"/>
      <c r="H1122" s="19"/>
      <c r="I1122" s="19"/>
      <c r="J1122" s="19"/>
    </row>
    <row r="1123" spans="4:10" x14ac:dyDescent="0.25">
      <c r="D1123" s="19"/>
      <c r="E1123" s="58"/>
      <c r="F1123" s="19"/>
      <c r="G1123" s="19"/>
      <c r="H1123" s="19"/>
      <c r="I1123" s="19"/>
      <c r="J1123" s="19"/>
    </row>
    <row r="1124" spans="4:10" x14ac:dyDescent="0.25">
      <c r="D1124" s="19"/>
      <c r="E1124" s="58"/>
      <c r="F1124" s="19"/>
      <c r="G1124" s="19"/>
      <c r="H1124" s="19"/>
      <c r="I1124" s="19"/>
      <c r="J1124" s="19"/>
    </row>
    <row r="1125" spans="4:10" x14ac:dyDescent="0.25">
      <c r="D1125" s="19"/>
      <c r="E1125" s="58"/>
      <c r="F1125" s="19"/>
      <c r="G1125" s="19"/>
      <c r="H1125" s="19"/>
      <c r="I1125" s="19"/>
      <c r="J1125" s="19"/>
    </row>
    <row r="1126" spans="4:10" x14ac:dyDescent="0.25">
      <c r="D1126" s="19"/>
      <c r="E1126" s="58"/>
      <c r="F1126" s="19"/>
      <c r="G1126" s="19"/>
      <c r="H1126" s="19"/>
      <c r="I1126" s="19"/>
      <c r="J1126" s="19"/>
    </row>
    <row r="1127" spans="4:10" x14ac:dyDescent="0.25">
      <c r="D1127" s="19"/>
      <c r="E1127" s="58"/>
      <c r="F1127" s="19"/>
      <c r="G1127" s="19"/>
      <c r="H1127" s="19"/>
      <c r="I1127" s="19"/>
      <c r="J1127" s="19"/>
    </row>
    <row r="1128" spans="4:10" x14ac:dyDescent="0.25">
      <c r="D1128" s="19"/>
      <c r="E1128" s="58"/>
      <c r="F1128" s="19"/>
      <c r="G1128" s="19"/>
      <c r="H1128" s="19"/>
      <c r="I1128" s="19"/>
      <c r="J1128" s="19"/>
    </row>
    <row r="1129" spans="4:10" x14ac:dyDescent="0.25">
      <c r="D1129" s="19"/>
      <c r="E1129" s="58"/>
      <c r="F1129" s="19"/>
      <c r="G1129" s="19"/>
      <c r="H1129" s="19"/>
      <c r="I1129" s="19"/>
      <c r="J1129" s="19"/>
    </row>
    <row r="1130" spans="4:10" x14ac:dyDescent="0.25">
      <c r="D1130" s="19"/>
      <c r="E1130" s="58"/>
      <c r="F1130" s="19"/>
      <c r="G1130" s="19"/>
      <c r="H1130" s="19"/>
      <c r="I1130" s="19"/>
      <c r="J1130" s="19"/>
    </row>
    <row r="1131" spans="4:10" x14ac:dyDescent="0.25">
      <c r="D1131" s="19"/>
      <c r="E1131" s="58"/>
      <c r="F1131" s="19"/>
      <c r="G1131" s="19"/>
      <c r="H1131" s="19"/>
      <c r="I1131" s="19"/>
      <c r="J1131" s="19"/>
    </row>
    <row r="1132" spans="4:10" x14ac:dyDescent="0.25">
      <c r="D1132" s="19"/>
      <c r="E1132" s="58"/>
      <c r="F1132" s="19"/>
      <c r="G1132" s="19"/>
      <c r="H1132" s="19"/>
      <c r="I1132" s="19"/>
      <c r="J1132" s="19"/>
    </row>
    <row r="1133" spans="4:10" x14ac:dyDescent="0.25">
      <c r="D1133" s="19"/>
      <c r="E1133" s="58"/>
      <c r="F1133" s="19"/>
      <c r="G1133" s="19"/>
      <c r="H1133" s="19"/>
      <c r="I1133" s="19"/>
      <c r="J1133" s="19"/>
    </row>
    <row r="1134" spans="4:10" x14ac:dyDescent="0.25">
      <c r="D1134" s="19"/>
      <c r="E1134" s="58"/>
      <c r="F1134" s="19"/>
      <c r="G1134" s="19"/>
      <c r="H1134" s="19"/>
      <c r="I1134" s="19"/>
      <c r="J1134" s="19"/>
    </row>
    <row r="1135" spans="4:10" x14ac:dyDescent="0.25">
      <c r="D1135" s="19"/>
      <c r="E1135" s="58"/>
      <c r="F1135" s="19"/>
      <c r="G1135" s="19"/>
      <c r="H1135" s="19"/>
      <c r="I1135" s="19"/>
      <c r="J1135" s="19"/>
    </row>
    <row r="1136" spans="4:10" x14ac:dyDescent="0.25">
      <c r="D1136" s="19"/>
      <c r="E1136" s="58"/>
      <c r="F1136" s="19"/>
      <c r="G1136" s="19"/>
      <c r="H1136" s="19"/>
      <c r="I1136" s="19"/>
      <c r="J1136" s="19"/>
    </row>
    <row r="1137" spans="4:10" x14ac:dyDescent="0.25">
      <c r="D1137" s="19"/>
      <c r="E1137" s="58"/>
      <c r="F1137" s="19"/>
      <c r="G1137" s="19"/>
      <c r="H1137" s="19"/>
      <c r="I1137" s="19"/>
      <c r="J1137" s="19"/>
    </row>
    <row r="1138" spans="4:10" x14ac:dyDescent="0.25">
      <c r="D1138" s="19"/>
      <c r="E1138" s="58"/>
      <c r="F1138" s="19"/>
      <c r="G1138" s="19"/>
      <c r="H1138" s="19"/>
      <c r="I1138" s="19"/>
      <c r="J1138" s="19"/>
    </row>
    <row r="1139" spans="4:10" x14ac:dyDescent="0.25">
      <c r="D1139" s="19"/>
      <c r="E1139" s="58"/>
      <c r="F1139" s="19"/>
      <c r="G1139" s="19"/>
      <c r="H1139" s="19"/>
      <c r="I1139" s="19"/>
      <c r="J1139" s="19"/>
    </row>
    <row r="1140" spans="4:10" x14ac:dyDescent="0.25">
      <c r="D1140" s="19"/>
      <c r="E1140" s="58"/>
      <c r="F1140" s="19"/>
      <c r="G1140" s="19"/>
      <c r="H1140" s="19"/>
      <c r="I1140" s="19"/>
      <c r="J1140" s="19"/>
    </row>
    <row r="1141" spans="4:10" x14ac:dyDescent="0.25">
      <c r="D1141" s="19"/>
      <c r="E1141" s="58"/>
      <c r="F1141" s="19"/>
      <c r="G1141" s="19"/>
      <c r="H1141" s="19"/>
      <c r="I1141" s="19"/>
      <c r="J1141" s="19"/>
    </row>
    <row r="1142" spans="4:10" x14ac:dyDescent="0.25">
      <c r="D1142" s="19"/>
      <c r="E1142" s="58"/>
      <c r="F1142" s="19"/>
      <c r="G1142" s="19"/>
      <c r="H1142" s="19"/>
      <c r="I1142" s="19"/>
      <c r="J1142" s="19"/>
    </row>
    <row r="1143" spans="4:10" x14ac:dyDescent="0.25">
      <c r="D1143" s="19"/>
      <c r="E1143" s="58"/>
      <c r="F1143" s="19"/>
      <c r="G1143" s="19"/>
      <c r="H1143" s="19"/>
      <c r="I1143" s="19"/>
      <c r="J1143" s="19"/>
    </row>
    <row r="1144" spans="4:10" x14ac:dyDescent="0.25">
      <c r="D1144" s="19"/>
      <c r="E1144" s="58"/>
      <c r="F1144" s="19"/>
      <c r="G1144" s="19"/>
      <c r="H1144" s="19"/>
      <c r="I1144" s="19"/>
      <c r="J1144" s="19"/>
    </row>
    <row r="1145" spans="4:10" x14ac:dyDescent="0.25">
      <c r="D1145" s="19"/>
      <c r="E1145" s="58"/>
      <c r="F1145" s="19"/>
      <c r="G1145" s="19"/>
      <c r="H1145" s="19"/>
      <c r="I1145" s="19"/>
      <c r="J1145" s="19"/>
    </row>
    <row r="1146" spans="4:10" x14ac:dyDescent="0.25">
      <c r="D1146" s="19"/>
      <c r="E1146" s="58"/>
      <c r="F1146" s="19"/>
      <c r="G1146" s="19"/>
      <c r="H1146" s="19"/>
      <c r="I1146" s="19"/>
      <c r="J1146" s="19"/>
    </row>
    <row r="1147" spans="4:10" x14ac:dyDescent="0.25">
      <c r="D1147" s="19"/>
      <c r="E1147" s="58"/>
      <c r="F1147" s="19"/>
      <c r="G1147" s="19"/>
      <c r="H1147" s="19"/>
      <c r="I1147" s="19"/>
      <c r="J1147" s="19"/>
    </row>
    <row r="1148" spans="4:10" x14ac:dyDescent="0.25">
      <c r="D1148" s="19"/>
      <c r="E1148" s="58"/>
      <c r="F1148" s="19"/>
      <c r="G1148" s="19"/>
      <c r="H1148" s="19"/>
      <c r="I1148" s="19"/>
      <c r="J1148" s="19"/>
    </row>
    <row r="1149" spans="4:10" x14ac:dyDescent="0.25">
      <c r="D1149" s="19"/>
      <c r="E1149" s="58"/>
      <c r="F1149" s="19"/>
      <c r="G1149" s="19"/>
      <c r="H1149" s="19"/>
      <c r="I1149" s="19"/>
      <c r="J1149" s="19"/>
    </row>
    <row r="1150" spans="4:10" x14ac:dyDescent="0.25">
      <c r="D1150" s="19"/>
      <c r="E1150" s="58"/>
      <c r="F1150" s="19"/>
      <c r="G1150" s="19"/>
      <c r="H1150" s="19"/>
      <c r="I1150" s="19"/>
      <c r="J1150" s="19"/>
    </row>
    <row r="1151" spans="4:10" x14ac:dyDescent="0.25">
      <c r="D1151" s="19"/>
      <c r="E1151" s="58"/>
      <c r="F1151" s="19"/>
      <c r="G1151" s="19"/>
      <c r="H1151" s="19"/>
      <c r="I1151" s="19"/>
      <c r="J1151" s="19"/>
    </row>
    <row r="1152" spans="4:10" x14ac:dyDescent="0.25">
      <c r="D1152" s="19"/>
      <c r="E1152" s="58"/>
      <c r="F1152" s="19"/>
      <c r="G1152" s="19"/>
      <c r="H1152" s="19"/>
      <c r="I1152" s="19"/>
      <c r="J1152" s="19"/>
    </row>
    <row r="1153" spans="4:10" x14ac:dyDescent="0.25">
      <c r="D1153" s="19"/>
      <c r="E1153" s="58"/>
      <c r="F1153" s="19"/>
      <c r="G1153" s="19"/>
      <c r="H1153" s="19"/>
      <c r="I1153" s="19"/>
      <c r="J1153" s="19"/>
    </row>
    <row r="1154" spans="4:10" x14ac:dyDescent="0.25">
      <c r="D1154" s="19"/>
      <c r="E1154" s="58"/>
      <c r="F1154" s="19"/>
      <c r="G1154" s="19"/>
      <c r="H1154" s="19"/>
      <c r="I1154" s="19"/>
      <c r="J1154" s="19"/>
    </row>
    <row r="1155" spans="4:10" x14ac:dyDescent="0.25">
      <c r="D1155" s="19"/>
      <c r="E1155" s="58"/>
      <c r="F1155" s="19"/>
      <c r="G1155" s="19"/>
      <c r="H1155" s="19"/>
      <c r="I1155" s="19"/>
      <c r="J1155" s="19"/>
    </row>
    <row r="1156" spans="4:10" x14ac:dyDescent="0.25">
      <c r="D1156" s="19"/>
      <c r="E1156" s="58"/>
      <c r="F1156" s="19"/>
      <c r="G1156" s="19"/>
      <c r="H1156" s="19"/>
      <c r="I1156" s="19"/>
      <c r="J1156" s="19"/>
    </row>
    <row r="1157" spans="4:10" x14ac:dyDescent="0.25">
      <c r="D1157" s="19"/>
      <c r="E1157" s="58"/>
      <c r="F1157" s="19"/>
      <c r="G1157" s="19"/>
      <c r="H1157" s="19"/>
      <c r="I1157" s="19"/>
      <c r="J1157" s="19"/>
    </row>
    <row r="1158" spans="4:10" x14ac:dyDescent="0.25">
      <c r="D1158" s="19"/>
      <c r="E1158" s="58"/>
      <c r="F1158" s="19"/>
      <c r="G1158" s="19"/>
      <c r="H1158" s="19"/>
      <c r="I1158" s="19"/>
      <c r="J1158" s="19"/>
    </row>
    <row r="1159" spans="4:10" x14ac:dyDescent="0.25">
      <c r="D1159" s="19"/>
      <c r="E1159" s="58"/>
      <c r="F1159" s="19"/>
      <c r="G1159" s="19"/>
      <c r="H1159" s="19"/>
      <c r="I1159" s="19"/>
      <c r="J1159" s="19"/>
    </row>
    <row r="1160" spans="4:10" x14ac:dyDescent="0.25">
      <c r="D1160" s="19"/>
      <c r="E1160" s="58"/>
      <c r="F1160" s="19"/>
      <c r="G1160" s="19"/>
      <c r="H1160" s="19"/>
      <c r="I1160" s="19"/>
      <c r="J1160" s="19"/>
    </row>
    <row r="1161" spans="4:10" x14ac:dyDescent="0.25">
      <c r="D1161" s="19"/>
      <c r="E1161" s="58"/>
      <c r="F1161" s="19"/>
      <c r="G1161" s="19"/>
      <c r="H1161" s="19"/>
      <c r="I1161" s="19"/>
      <c r="J1161" s="19"/>
    </row>
    <row r="1162" spans="4:10" x14ac:dyDescent="0.25">
      <c r="D1162" s="19"/>
      <c r="E1162" s="58"/>
      <c r="F1162" s="19"/>
      <c r="G1162" s="19"/>
      <c r="H1162" s="19"/>
      <c r="I1162" s="19"/>
      <c r="J1162" s="19"/>
    </row>
    <row r="1163" spans="4:10" x14ac:dyDescent="0.25">
      <c r="D1163" s="19"/>
      <c r="E1163" s="58"/>
      <c r="F1163" s="19"/>
      <c r="G1163" s="19"/>
      <c r="H1163" s="19"/>
      <c r="I1163" s="19"/>
      <c r="J1163" s="19"/>
    </row>
    <row r="1164" spans="4:10" x14ac:dyDescent="0.25">
      <c r="D1164" s="19"/>
      <c r="E1164" s="58"/>
      <c r="F1164" s="19"/>
      <c r="G1164" s="19"/>
      <c r="H1164" s="19"/>
      <c r="I1164" s="19"/>
      <c r="J1164" s="19"/>
    </row>
    <row r="1165" spans="4:10" x14ac:dyDescent="0.25">
      <c r="D1165" s="19"/>
      <c r="E1165" s="58"/>
      <c r="F1165" s="19"/>
      <c r="G1165" s="19"/>
      <c r="H1165" s="19"/>
      <c r="I1165" s="19"/>
      <c r="J1165" s="19"/>
    </row>
    <row r="1166" spans="4:10" x14ac:dyDescent="0.25">
      <c r="D1166" s="19"/>
      <c r="E1166" s="58"/>
      <c r="F1166" s="19"/>
      <c r="G1166" s="19"/>
      <c r="H1166" s="19"/>
      <c r="I1166" s="19"/>
      <c r="J1166" s="19"/>
    </row>
    <row r="1167" spans="4:10" x14ac:dyDescent="0.25">
      <c r="D1167" s="19"/>
      <c r="E1167" s="58"/>
      <c r="F1167" s="19"/>
      <c r="G1167" s="19"/>
      <c r="H1167" s="19"/>
      <c r="I1167" s="19"/>
      <c r="J1167" s="19"/>
    </row>
    <row r="1168" spans="4:10" x14ac:dyDescent="0.25">
      <c r="D1168" s="19"/>
      <c r="E1168" s="58"/>
      <c r="F1168" s="19"/>
      <c r="G1168" s="19"/>
      <c r="H1168" s="19"/>
      <c r="I1168" s="19"/>
      <c r="J1168" s="19"/>
    </row>
    <row r="1169" spans="4:10" x14ac:dyDescent="0.25">
      <c r="D1169" s="19"/>
      <c r="E1169" s="58"/>
      <c r="F1169" s="19"/>
      <c r="G1169" s="19"/>
      <c r="H1169" s="19"/>
      <c r="I1169" s="19"/>
      <c r="J1169" s="19"/>
    </row>
    <row r="1170" spans="4:10" x14ac:dyDescent="0.25">
      <c r="D1170" s="19"/>
      <c r="E1170" s="58"/>
      <c r="F1170" s="19"/>
      <c r="G1170" s="19"/>
      <c r="H1170" s="19"/>
      <c r="I1170" s="19"/>
      <c r="J1170" s="19"/>
    </row>
    <row r="1171" spans="4:10" x14ac:dyDescent="0.25">
      <c r="D1171" s="19"/>
      <c r="E1171" s="58"/>
      <c r="F1171" s="19"/>
      <c r="G1171" s="19"/>
      <c r="H1171" s="19"/>
      <c r="I1171" s="19"/>
      <c r="J1171" s="19"/>
    </row>
    <row r="1172" spans="4:10" x14ac:dyDescent="0.25">
      <c r="D1172" s="19"/>
      <c r="E1172" s="58"/>
      <c r="F1172" s="19"/>
      <c r="G1172" s="19"/>
      <c r="H1172" s="19"/>
      <c r="I1172" s="19"/>
      <c r="J1172" s="19"/>
    </row>
    <row r="1173" spans="4:10" x14ac:dyDescent="0.25">
      <c r="D1173" s="19"/>
      <c r="E1173" s="58"/>
      <c r="F1173" s="19"/>
      <c r="G1173" s="19"/>
      <c r="H1173" s="19"/>
      <c r="I1173" s="19"/>
      <c r="J1173" s="19"/>
    </row>
    <row r="1174" spans="4:10" x14ac:dyDescent="0.25">
      <c r="D1174" s="19"/>
      <c r="E1174" s="58"/>
      <c r="F1174" s="19"/>
      <c r="G1174" s="19"/>
      <c r="H1174" s="19"/>
      <c r="I1174" s="19"/>
      <c r="J1174" s="19"/>
    </row>
    <row r="1175" spans="4:10" x14ac:dyDescent="0.25">
      <c r="D1175" s="19"/>
      <c r="E1175" s="58"/>
      <c r="F1175" s="19"/>
      <c r="G1175" s="19"/>
      <c r="H1175" s="19"/>
      <c r="I1175" s="19"/>
      <c r="J1175" s="19"/>
    </row>
    <row r="1176" spans="4:10" x14ac:dyDescent="0.25">
      <c r="D1176" s="19"/>
      <c r="E1176" s="58"/>
      <c r="F1176" s="19"/>
      <c r="G1176" s="19"/>
      <c r="H1176" s="19"/>
      <c r="I1176" s="19"/>
      <c r="J1176" s="19"/>
    </row>
    <row r="1177" spans="4:10" x14ac:dyDescent="0.25">
      <c r="D1177" s="19"/>
      <c r="E1177" s="58"/>
      <c r="F1177" s="19"/>
      <c r="G1177" s="19"/>
      <c r="H1177" s="19"/>
      <c r="I1177" s="19"/>
      <c r="J1177" s="19"/>
    </row>
    <row r="1178" spans="4:10" x14ac:dyDescent="0.25">
      <c r="D1178" s="19"/>
      <c r="E1178" s="58"/>
      <c r="F1178" s="19"/>
      <c r="G1178" s="19"/>
      <c r="H1178" s="19"/>
      <c r="I1178" s="19"/>
      <c r="J1178" s="19"/>
    </row>
    <row r="1179" spans="4:10" x14ac:dyDescent="0.25">
      <c r="D1179" s="19"/>
      <c r="E1179" s="58"/>
      <c r="F1179" s="19"/>
      <c r="G1179" s="19"/>
      <c r="H1179" s="19"/>
      <c r="I1179" s="19"/>
      <c r="J1179" s="19"/>
    </row>
    <row r="1180" spans="4:10" x14ac:dyDescent="0.25">
      <c r="D1180" s="19"/>
      <c r="E1180" s="58"/>
      <c r="F1180" s="19"/>
      <c r="G1180" s="19"/>
      <c r="H1180" s="19"/>
      <c r="I1180" s="19"/>
      <c r="J1180" s="19"/>
    </row>
    <row r="1181" spans="4:10" x14ac:dyDescent="0.25">
      <c r="D1181" s="19"/>
      <c r="E1181" s="58"/>
      <c r="F1181" s="19"/>
      <c r="G1181" s="19"/>
      <c r="H1181" s="19"/>
      <c r="I1181" s="19"/>
      <c r="J1181" s="19"/>
    </row>
    <row r="1182" spans="4:10" x14ac:dyDescent="0.25">
      <c r="D1182" s="19"/>
      <c r="E1182" s="58"/>
      <c r="F1182" s="19"/>
      <c r="G1182" s="19"/>
      <c r="H1182" s="19"/>
      <c r="I1182" s="19"/>
      <c r="J1182" s="19"/>
    </row>
    <row r="1183" spans="4:10" x14ac:dyDescent="0.25">
      <c r="D1183" s="19"/>
      <c r="E1183" s="58"/>
      <c r="F1183" s="19"/>
      <c r="G1183" s="19"/>
      <c r="H1183" s="19"/>
      <c r="I1183" s="19"/>
      <c r="J1183" s="19"/>
    </row>
    <row r="1184" spans="4:10" x14ac:dyDescent="0.25">
      <c r="D1184" s="19"/>
      <c r="E1184" s="58"/>
      <c r="F1184" s="19"/>
      <c r="G1184" s="19"/>
      <c r="H1184" s="19"/>
      <c r="I1184" s="19"/>
      <c r="J1184" s="19"/>
    </row>
    <row r="1185" spans="4:10" x14ac:dyDescent="0.25">
      <c r="D1185" s="19"/>
      <c r="E1185" s="58"/>
      <c r="F1185" s="19"/>
      <c r="G1185" s="19"/>
      <c r="H1185" s="19"/>
      <c r="I1185" s="19"/>
      <c r="J1185" s="19"/>
    </row>
    <row r="1186" spans="4:10" x14ac:dyDescent="0.25">
      <c r="D1186" s="19"/>
      <c r="E1186" s="58"/>
      <c r="F1186" s="19"/>
      <c r="G1186" s="19"/>
      <c r="H1186" s="19"/>
      <c r="I1186" s="19"/>
      <c r="J1186" s="19"/>
    </row>
    <row r="1187" spans="4:10" x14ac:dyDescent="0.25">
      <c r="D1187" s="19"/>
      <c r="E1187" s="58"/>
      <c r="F1187" s="19"/>
      <c r="G1187" s="19"/>
      <c r="H1187" s="19"/>
      <c r="I1187" s="19"/>
      <c r="J1187" s="19"/>
    </row>
    <row r="1188" spans="4:10" x14ac:dyDescent="0.25">
      <c r="D1188" s="19"/>
      <c r="E1188" s="58"/>
      <c r="F1188" s="19"/>
      <c r="G1188" s="19"/>
      <c r="H1188" s="19"/>
      <c r="I1188" s="19"/>
      <c r="J1188" s="19"/>
    </row>
    <row r="1189" spans="4:10" x14ac:dyDescent="0.25">
      <c r="D1189" s="19"/>
      <c r="E1189" s="58"/>
      <c r="F1189" s="19"/>
      <c r="G1189" s="19"/>
      <c r="H1189" s="19"/>
      <c r="I1189" s="19"/>
      <c r="J1189" s="19"/>
    </row>
    <row r="1190" spans="4:10" x14ac:dyDescent="0.25">
      <c r="D1190" s="19"/>
      <c r="E1190" s="58"/>
      <c r="F1190" s="19"/>
      <c r="G1190" s="19"/>
      <c r="H1190" s="19"/>
      <c r="I1190" s="19"/>
      <c r="J1190" s="19"/>
    </row>
    <row r="1191" spans="4:10" x14ac:dyDescent="0.25">
      <c r="D1191" s="19"/>
      <c r="E1191" s="58"/>
      <c r="F1191" s="19"/>
      <c r="G1191" s="19"/>
      <c r="H1191" s="19"/>
      <c r="I1191" s="19"/>
      <c r="J1191" s="19"/>
    </row>
    <row r="1192" spans="4:10" x14ac:dyDescent="0.25">
      <c r="D1192" s="19"/>
      <c r="E1192" s="58"/>
      <c r="F1192" s="19"/>
      <c r="G1192" s="19"/>
      <c r="H1192" s="19"/>
      <c r="I1192" s="19"/>
      <c r="J1192" s="19"/>
    </row>
    <row r="1193" spans="4:10" x14ac:dyDescent="0.25">
      <c r="D1193" s="19"/>
      <c r="E1193" s="58"/>
      <c r="F1193" s="19"/>
      <c r="G1193" s="19"/>
      <c r="H1193" s="19"/>
      <c r="I1193" s="19"/>
      <c r="J1193" s="19"/>
    </row>
    <row r="1194" spans="4:10" x14ac:dyDescent="0.25">
      <c r="D1194" s="19"/>
      <c r="E1194" s="58"/>
      <c r="F1194" s="19"/>
      <c r="G1194" s="19"/>
      <c r="H1194" s="19"/>
      <c r="I1194" s="19"/>
      <c r="J1194" s="19"/>
    </row>
    <row r="1195" spans="4:10" x14ac:dyDescent="0.25">
      <c r="D1195" s="19"/>
      <c r="E1195" s="58"/>
      <c r="F1195" s="19"/>
      <c r="G1195" s="19"/>
      <c r="H1195" s="19"/>
      <c r="I1195" s="19"/>
      <c r="J1195" s="19"/>
    </row>
    <row r="1196" spans="4:10" x14ac:dyDescent="0.25">
      <c r="D1196" s="19"/>
      <c r="E1196" s="58"/>
      <c r="F1196" s="19"/>
      <c r="G1196" s="19"/>
      <c r="H1196" s="19"/>
      <c r="I1196" s="19"/>
      <c r="J1196" s="19"/>
    </row>
    <row r="1197" spans="4:10" x14ac:dyDescent="0.25">
      <c r="D1197" s="19"/>
      <c r="E1197" s="58"/>
      <c r="F1197" s="19"/>
      <c r="G1197" s="19"/>
      <c r="H1197" s="19"/>
      <c r="I1197" s="19"/>
      <c r="J1197" s="19"/>
    </row>
    <row r="1198" spans="4:10" x14ac:dyDescent="0.25">
      <c r="D1198" s="19"/>
      <c r="E1198" s="58"/>
      <c r="F1198" s="19"/>
      <c r="G1198" s="19"/>
      <c r="H1198" s="19"/>
      <c r="I1198" s="19"/>
      <c r="J1198" s="19"/>
    </row>
    <row r="1199" spans="4:10" x14ac:dyDescent="0.25">
      <c r="D1199" s="19"/>
      <c r="E1199" s="58"/>
      <c r="F1199" s="19"/>
      <c r="G1199" s="19"/>
      <c r="H1199" s="19"/>
      <c r="I1199" s="19"/>
      <c r="J1199" s="19"/>
    </row>
    <row r="1200" spans="4:10" x14ac:dyDescent="0.25">
      <c r="D1200" s="19"/>
      <c r="E1200" s="58"/>
      <c r="F1200" s="19"/>
      <c r="G1200" s="19"/>
      <c r="H1200" s="19"/>
      <c r="I1200" s="19"/>
      <c r="J1200" s="19"/>
    </row>
    <row r="1201" spans="4:10" x14ac:dyDescent="0.25">
      <c r="D1201" s="19"/>
      <c r="E1201" s="58"/>
      <c r="F1201" s="19"/>
      <c r="G1201" s="19"/>
      <c r="H1201" s="19"/>
      <c r="I1201" s="19"/>
      <c r="J1201" s="19"/>
    </row>
    <row r="1202" spans="4:10" x14ac:dyDescent="0.25">
      <c r="D1202" s="19"/>
      <c r="E1202" s="58"/>
      <c r="F1202" s="19"/>
      <c r="G1202" s="19"/>
      <c r="H1202" s="19"/>
      <c r="I1202" s="19"/>
      <c r="J1202" s="19"/>
    </row>
    <row r="1203" spans="4:10" x14ac:dyDescent="0.25">
      <c r="D1203" s="19"/>
      <c r="E1203" s="58"/>
      <c r="F1203" s="19"/>
      <c r="G1203" s="19"/>
      <c r="H1203" s="19"/>
      <c r="I1203" s="19"/>
      <c r="J1203" s="19"/>
    </row>
    <row r="1204" spans="4:10" x14ac:dyDescent="0.25">
      <c r="D1204" s="19"/>
      <c r="E1204" s="58"/>
      <c r="F1204" s="19"/>
      <c r="G1204" s="19"/>
      <c r="H1204" s="19"/>
      <c r="I1204" s="19"/>
      <c r="J1204" s="19"/>
    </row>
    <row r="1205" spans="4:10" x14ac:dyDescent="0.25">
      <c r="D1205" s="19"/>
      <c r="E1205" s="58"/>
      <c r="F1205" s="19"/>
      <c r="G1205" s="19"/>
      <c r="H1205" s="19"/>
      <c r="I1205" s="19"/>
      <c r="J1205" s="19"/>
    </row>
    <row r="1206" spans="4:10" x14ac:dyDescent="0.25">
      <c r="D1206" s="19"/>
      <c r="E1206" s="58"/>
      <c r="F1206" s="19"/>
      <c r="G1206" s="19"/>
      <c r="H1206" s="19"/>
      <c r="I1206" s="19"/>
      <c r="J1206" s="19"/>
    </row>
    <row r="1207" spans="4:10" x14ac:dyDescent="0.25">
      <c r="D1207" s="19"/>
      <c r="E1207" s="58"/>
      <c r="F1207" s="19"/>
      <c r="G1207" s="19"/>
      <c r="H1207" s="19"/>
      <c r="I1207" s="19"/>
      <c r="J1207" s="19"/>
    </row>
    <row r="1208" spans="4:10" x14ac:dyDescent="0.25">
      <c r="D1208" s="19"/>
      <c r="E1208" s="58"/>
      <c r="F1208" s="19"/>
      <c r="G1208" s="19"/>
      <c r="H1208" s="19"/>
      <c r="I1208" s="19"/>
      <c r="J1208" s="19"/>
    </row>
    <row r="1209" spans="4:10" x14ac:dyDescent="0.25">
      <c r="D1209" s="19"/>
      <c r="E1209" s="58"/>
      <c r="F1209" s="19"/>
      <c r="G1209" s="19"/>
      <c r="H1209" s="19"/>
      <c r="I1209" s="19"/>
      <c r="J1209" s="19"/>
    </row>
    <row r="1210" spans="4:10" x14ac:dyDescent="0.25">
      <c r="D1210" s="19"/>
      <c r="E1210" s="58"/>
      <c r="F1210" s="19"/>
      <c r="G1210" s="19"/>
      <c r="H1210" s="19"/>
      <c r="I1210" s="19"/>
      <c r="J1210" s="19"/>
    </row>
    <row r="1211" spans="4:10" x14ac:dyDescent="0.25">
      <c r="D1211" s="19"/>
      <c r="E1211" s="58"/>
      <c r="F1211" s="19"/>
      <c r="G1211" s="19"/>
      <c r="H1211" s="19"/>
      <c r="I1211" s="19"/>
      <c r="J1211" s="19"/>
    </row>
    <row r="1212" spans="4:10" x14ac:dyDescent="0.25">
      <c r="D1212" s="19"/>
      <c r="E1212" s="58"/>
      <c r="F1212" s="19"/>
      <c r="G1212" s="19"/>
      <c r="H1212" s="19"/>
      <c r="I1212" s="19"/>
      <c r="J1212" s="19"/>
    </row>
    <row r="1213" spans="4:10" x14ac:dyDescent="0.25">
      <c r="D1213" s="19"/>
      <c r="E1213" s="58"/>
      <c r="F1213" s="19"/>
      <c r="G1213" s="19"/>
      <c r="H1213" s="19"/>
      <c r="I1213" s="19"/>
      <c r="J1213" s="19"/>
    </row>
    <row r="1214" spans="4:10" x14ac:dyDescent="0.25">
      <c r="D1214" s="19"/>
      <c r="E1214" s="58"/>
      <c r="F1214" s="19"/>
      <c r="G1214" s="19"/>
      <c r="H1214" s="19"/>
      <c r="I1214" s="19"/>
      <c r="J1214" s="19"/>
    </row>
    <row r="1215" spans="4:10" x14ac:dyDescent="0.25">
      <c r="D1215" s="19"/>
      <c r="E1215" s="58"/>
      <c r="F1215" s="19"/>
      <c r="G1215" s="19"/>
      <c r="H1215" s="19"/>
      <c r="I1215" s="19"/>
      <c r="J1215" s="19"/>
    </row>
    <row r="1216" spans="4:10" x14ac:dyDescent="0.25">
      <c r="D1216" s="19"/>
      <c r="E1216" s="58"/>
      <c r="F1216" s="19"/>
      <c r="G1216" s="19"/>
      <c r="H1216" s="19"/>
      <c r="I1216" s="19"/>
      <c r="J1216" s="19"/>
    </row>
    <row r="1217" spans="4:10" x14ac:dyDescent="0.25">
      <c r="D1217" s="19"/>
      <c r="E1217" s="58"/>
      <c r="F1217" s="19"/>
      <c r="G1217" s="19"/>
      <c r="H1217" s="19"/>
      <c r="I1217" s="19"/>
      <c r="J1217" s="19"/>
    </row>
    <row r="1218" spans="4:10" x14ac:dyDescent="0.25">
      <c r="D1218" s="19"/>
      <c r="E1218" s="58"/>
      <c r="F1218" s="19"/>
      <c r="G1218" s="19"/>
      <c r="H1218" s="19"/>
      <c r="I1218" s="19"/>
      <c r="J1218" s="19"/>
    </row>
    <row r="1219" spans="4:10" x14ac:dyDescent="0.25">
      <c r="D1219" s="19"/>
      <c r="E1219" s="58"/>
      <c r="F1219" s="19"/>
      <c r="G1219" s="19"/>
      <c r="H1219" s="19"/>
      <c r="I1219" s="19"/>
      <c r="J1219" s="19"/>
    </row>
    <row r="1220" spans="4:10" x14ac:dyDescent="0.25">
      <c r="D1220" s="19"/>
      <c r="E1220" s="58"/>
      <c r="F1220" s="19"/>
      <c r="G1220" s="19"/>
      <c r="H1220" s="19"/>
      <c r="I1220" s="19"/>
      <c r="J1220" s="19"/>
    </row>
    <row r="1221" spans="4:10" x14ac:dyDescent="0.25">
      <c r="D1221" s="19"/>
      <c r="E1221" s="58"/>
      <c r="F1221" s="19"/>
      <c r="G1221" s="19"/>
      <c r="H1221" s="19"/>
      <c r="I1221" s="19"/>
      <c r="J1221" s="19"/>
    </row>
    <row r="1222" spans="4:10" x14ac:dyDescent="0.25">
      <c r="D1222" s="19"/>
      <c r="E1222" s="58"/>
      <c r="F1222" s="19"/>
      <c r="G1222" s="19"/>
      <c r="H1222" s="19"/>
      <c r="I1222" s="19"/>
      <c r="J1222" s="19"/>
    </row>
    <row r="1223" spans="4:10" x14ac:dyDescent="0.25">
      <c r="D1223" s="19"/>
      <c r="E1223" s="58"/>
      <c r="F1223" s="19"/>
      <c r="G1223" s="19"/>
      <c r="H1223" s="19"/>
      <c r="I1223" s="19"/>
      <c r="J1223" s="19"/>
    </row>
    <row r="1224" spans="4:10" x14ac:dyDescent="0.25">
      <c r="D1224" s="19"/>
      <c r="E1224" s="58"/>
      <c r="F1224" s="19"/>
      <c r="G1224" s="19"/>
      <c r="H1224" s="19"/>
      <c r="I1224" s="19"/>
      <c r="J1224" s="19"/>
    </row>
    <row r="1225" spans="4:10" x14ac:dyDescent="0.25">
      <c r="D1225" s="19"/>
      <c r="E1225" s="58"/>
      <c r="F1225" s="19"/>
      <c r="G1225" s="19"/>
      <c r="H1225" s="19"/>
      <c r="I1225" s="19"/>
      <c r="J1225" s="19"/>
    </row>
    <row r="1226" spans="4:10" x14ac:dyDescent="0.25">
      <c r="D1226" s="19"/>
      <c r="E1226" s="58"/>
      <c r="F1226" s="19"/>
      <c r="G1226" s="19"/>
      <c r="H1226" s="19"/>
      <c r="I1226" s="19"/>
      <c r="J1226" s="19"/>
    </row>
    <row r="1227" spans="4:10" x14ac:dyDescent="0.25">
      <c r="D1227" s="19"/>
      <c r="E1227" s="58"/>
      <c r="F1227" s="19"/>
      <c r="G1227" s="19"/>
      <c r="H1227" s="19"/>
      <c r="I1227" s="19"/>
      <c r="J1227" s="19"/>
    </row>
    <row r="1228" spans="4:10" x14ac:dyDescent="0.25">
      <c r="D1228" s="19"/>
      <c r="E1228" s="58"/>
      <c r="F1228" s="19"/>
      <c r="G1228" s="19"/>
      <c r="H1228" s="19"/>
      <c r="I1228" s="19"/>
      <c r="J1228" s="19"/>
    </row>
    <row r="1229" spans="4:10" x14ac:dyDescent="0.25">
      <c r="D1229" s="19"/>
      <c r="E1229" s="58"/>
      <c r="F1229" s="19"/>
      <c r="G1229" s="19"/>
      <c r="H1229" s="19"/>
      <c r="I1229" s="19"/>
      <c r="J1229" s="19"/>
    </row>
    <row r="1230" spans="4:10" x14ac:dyDescent="0.25">
      <c r="D1230" s="19"/>
      <c r="E1230" s="58"/>
      <c r="F1230" s="19"/>
      <c r="G1230" s="19"/>
      <c r="H1230" s="19"/>
      <c r="I1230" s="19"/>
      <c r="J1230" s="19"/>
    </row>
    <row r="1231" spans="4:10" x14ac:dyDescent="0.25">
      <c r="D1231" s="19"/>
      <c r="E1231" s="58"/>
      <c r="F1231" s="19"/>
      <c r="G1231" s="19"/>
      <c r="H1231" s="19"/>
      <c r="I1231" s="19"/>
      <c r="J1231" s="19"/>
    </row>
    <row r="1232" spans="4:10" x14ac:dyDescent="0.25">
      <c r="D1232" s="19"/>
      <c r="E1232" s="58"/>
      <c r="F1232" s="19"/>
      <c r="G1232" s="19"/>
      <c r="H1232" s="19"/>
      <c r="I1232" s="19"/>
      <c r="J1232" s="19"/>
    </row>
    <row r="1233" spans="4:10" x14ac:dyDescent="0.25">
      <c r="D1233" s="19"/>
      <c r="E1233" s="58"/>
      <c r="F1233" s="19"/>
      <c r="G1233" s="19"/>
      <c r="H1233" s="19"/>
      <c r="I1233" s="19"/>
      <c r="J1233" s="19"/>
    </row>
    <row r="1234" spans="4:10" x14ac:dyDescent="0.25">
      <c r="D1234" s="19"/>
      <c r="E1234" s="58"/>
      <c r="F1234" s="19"/>
      <c r="G1234" s="19"/>
      <c r="H1234" s="19"/>
      <c r="I1234" s="19"/>
      <c r="J1234" s="19"/>
    </row>
    <row r="1235" spans="4:10" x14ac:dyDescent="0.25">
      <c r="D1235" s="19"/>
      <c r="E1235" s="58"/>
      <c r="F1235" s="19"/>
      <c r="G1235" s="19"/>
      <c r="H1235" s="19"/>
      <c r="I1235" s="19"/>
      <c r="J1235" s="19"/>
    </row>
    <row r="1236" spans="4:10" x14ac:dyDescent="0.25">
      <c r="D1236" s="19"/>
      <c r="E1236" s="58"/>
      <c r="F1236" s="19"/>
      <c r="G1236" s="19"/>
      <c r="H1236" s="19"/>
      <c r="I1236" s="19"/>
      <c r="J1236" s="19"/>
    </row>
    <row r="1237" spans="4:10" x14ac:dyDescent="0.25">
      <c r="D1237" s="19"/>
      <c r="E1237" s="58"/>
      <c r="F1237" s="19"/>
      <c r="G1237" s="19"/>
      <c r="H1237" s="19"/>
      <c r="I1237" s="19"/>
      <c r="J1237" s="19"/>
    </row>
    <row r="1238" spans="4:10" x14ac:dyDescent="0.25">
      <c r="D1238" s="19"/>
      <c r="E1238" s="58"/>
      <c r="F1238" s="19"/>
      <c r="G1238" s="19"/>
      <c r="H1238" s="19"/>
      <c r="I1238" s="19"/>
      <c r="J1238" s="19"/>
    </row>
    <row r="1239" spans="4:10" x14ac:dyDescent="0.25">
      <c r="D1239" s="19"/>
      <c r="E1239" s="58"/>
      <c r="F1239" s="19"/>
      <c r="G1239" s="19"/>
      <c r="H1239" s="19"/>
      <c r="I1239" s="19"/>
      <c r="J1239" s="19"/>
    </row>
    <row r="1240" spans="4:10" x14ac:dyDescent="0.25">
      <c r="D1240" s="19"/>
      <c r="E1240" s="58"/>
      <c r="F1240" s="19"/>
      <c r="G1240" s="19"/>
      <c r="H1240" s="19"/>
      <c r="I1240" s="19"/>
      <c r="J1240" s="19"/>
    </row>
    <row r="1241" spans="4:10" x14ac:dyDescent="0.25">
      <c r="D1241" s="19"/>
      <c r="E1241" s="58"/>
      <c r="F1241" s="19"/>
      <c r="G1241" s="19"/>
      <c r="H1241" s="19"/>
      <c r="I1241" s="19"/>
      <c r="J1241" s="19"/>
    </row>
    <row r="1242" spans="4:10" x14ac:dyDescent="0.25">
      <c r="D1242" s="19"/>
      <c r="E1242" s="58"/>
      <c r="F1242" s="19"/>
      <c r="G1242" s="19"/>
      <c r="H1242" s="19"/>
      <c r="I1242" s="19"/>
      <c r="J1242" s="19"/>
    </row>
    <row r="1243" spans="4:10" x14ac:dyDescent="0.25">
      <c r="D1243" s="19"/>
      <c r="E1243" s="58"/>
      <c r="F1243" s="19"/>
      <c r="G1243" s="19"/>
      <c r="H1243" s="19"/>
      <c r="I1243" s="19"/>
      <c r="J1243" s="19"/>
    </row>
    <row r="1244" spans="4:10" x14ac:dyDescent="0.25">
      <c r="D1244" s="19"/>
      <c r="E1244" s="58"/>
      <c r="F1244" s="19"/>
      <c r="G1244" s="19"/>
      <c r="H1244" s="19"/>
      <c r="I1244" s="19"/>
      <c r="J1244" s="19"/>
    </row>
    <row r="1245" spans="4:10" x14ac:dyDescent="0.25">
      <c r="D1245" s="19"/>
      <c r="E1245" s="58"/>
      <c r="F1245" s="19"/>
      <c r="G1245" s="19"/>
      <c r="H1245" s="19"/>
      <c r="I1245" s="19"/>
      <c r="J1245" s="19"/>
    </row>
    <row r="1246" spans="4:10" x14ac:dyDescent="0.25">
      <c r="D1246" s="19"/>
      <c r="E1246" s="58"/>
      <c r="F1246" s="19"/>
      <c r="G1246" s="19"/>
      <c r="H1246" s="19"/>
      <c r="I1246" s="19"/>
      <c r="J1246" s="19"/>
    </row>
    <row r="1247" spans="4:10" x14ac:dyDescent="0.25">
      <c r="D1247" s="19"/>
      <c r="E1247" s="58"/>
      <c r="F1247" s="19"/>
      <c r="G1247" s="19"/>
      <c r="H1247" s="19"/>
      <c r="I1247" s="19"/>
      <c r="J1247" s="19"/>
    </row>
    <row r="1248" spans="4:10" x14ac:dyDescent="0.25">
      <c r="D1248" s="19"/>
      <c r="E1248" s="58"/>
      <c r="F1248" s="19"/>
      <c r="G1248" s="19"/>
      <c r="H1248" s="19"/>
      <c r="I1248" s="19"/>
      <c r="J1248" s="19"/>
    </row>
    <row r="1249" spans="4:10" x14ac:dyDescent="0.25">
      <c r="D1249" s="19"/>
      <c r="E1249" s="58"/>
      <c r="F1249" s="19"/>
      <c r="G1249" s="19"/>
      <c r="H1249" s="19"/>
      <c r="I1249" s="19"/>
      <c r="J1249" s="19"/>
    </row>
    <row r="1250" spans="4:10" x14ac:dyDescent="0.25">
      <c r="D1250" s="19"/>
      <c r="E1250" s="58"/>
      <c r="F1250" s="19"/>
      <c r="G1250" s="19"/>
      <c r="H1250" s="19"/>
      <c r="I1250" s="19"/>
      <c r="J1250" s="19"/>
    </row>
    <row r="1251" spans="4:10" x14ac:dyDescent="0.25">
      <c r="D1251" s="19"/>
      <c r="E1251" s="58"/>
      <c r="F1251" s="19"/>
      <c r="G1251" s="19"/>
      <c r="H1251" s="19"/>
      <c r="I1251" s="19"/>
      <c r="J1251" s="19"/>
    </row>
    <row r="1252" spans="4:10" x14ac:dyDescent="0.25">
      <c r="D1252" s="19"/>
      <c r="E1252" s="58"/>
      <c r="F1252" s="19"/>
      <c r="G1252" s="19"/>
      <c r="H1252" s="19"/>
      <c r="I1252" s="19"/>
      <c r="J1252" s="19"/>
    </row>
    <row r="1253" spans="4:10" x14ac:dyDescent="0.25">
      <c r="D1253" s="19"/>
      <c r="E1253" s="58"/>
      <c r="F1253" s="19"/>
      <c r="G1253" s="19"/>
      <c r="H1253" s="19"/>
      <c r="I1253" s="19"/>
      <c r="J1253" s="19"/>
    </row>
    <row r="1254" spans="4:10" x14ac:dyDescent="0.25">
      <c r="D1254" s="19"/>
      <c r="E1254" s="58"/>
      <c r="F1254" s="19"/>
      <c r="G1254" s="19"/>
      <c r="H1254" s="19"/>
      <c r="I1254" s="19"/>
      <c r="J1254" s="19"/>
    </row>
    <row r="1255" spans="4:10" x14ac:dyDescent="0.25">
      <c r="D1255" s="19"/>
      <c r="E1255" s="58"/>
      <c r="F1255" s="19"/>
      <c r="G1255" s="19"/>
      <c r="H1255" s="19"/>
      <c r="I1255" s="19"/>
      <c r="J1255" s="19"/>
    </row>
    <row r="1256" spans="4:10" x14ac:dyDescent="0.25">
      <c r="D1256" s="19"/>
      <c r="E1256" s="58"/>
      <c r="F1256" s="19"/>
      <c r="G1256" s="19"/>
      <c r="H1256" s="19"/>
      <c r="I1256" s="19"/>
      <c r="J1256" s="19"/>
    </row>
    <row r="1257" spans="4:10" x14ac:dyDescent="0.25">
      <c r="D1257" s="19"/>
      <c r="E1257" s="58"/>
      <c r="F1257" s="19"/>
      <c r="G1257" s="19"/>
      <c r="H1257" s="19"/>
      <c r="I1257" s="19"/>
      <c r="J1257" s="19"/>
    </row>
    <row r="1258" spans="4:10" x14ac:dyDescent="0.25">
      <c r="D1258" s="19"/>
      <c r="E1258" s="58"/>
      <c r="F1258" s="19"/>
      <c r="G1258" s="19"/>
      <c r="H1258" s="19"/>
      <c r="I1258" s="19"/>
      <c r="J1258" s="19"/>
    </row>
    <row r="1259" spans="4:10" x14ac:dyDescent="0.25">
      <c r="D1259" s="19"/>
      <c r="E1259" s="58"/>
      <c r="F1259" s="19"/>
      <c r="G1259" s="19"/>
      <c r="H1259" s="19"/>
      <c r="I1259" s="19"/>
      <c r="J1259" s="19"/>
    </row>
    <row r="1260" spans="4:10" x14ac:dyDescent="0.25">
      <c r="D1260" s="19"/>
      <c r="E1260" s="58"/>
      <c r="F1260" s="19"/>
      <c r="G1260" s="19"/>
      <c r="H1260" s="19"/>
      <c r="I1260" s="19"/>
      <c r="J1260" s="19"/>
    </row>
    <row r="1261" spans="4:10" x14ac:dyDescent="0.25">
      <c r="D1261" s="19"/>
      <c r="E1261" s="58"/>
      <c r="F1261" s="19"/>
      <c r="G1261" s="19"/>
      <c r="H1261" s="19"/>
      <c r="I1261" s="19"/>
      <c r="J1261" s="19"/>
    </row>
    <row r="1262" spans="4:10" x14ac:dyDescent="0.25">
      <c r="D1262" s="19"/>
      <c r="E1262" s="58"/>
      <c r="F1262" s="19"/>
      <c r="G1262" s="19"/>
      <c r="H1262" s="19"/>
      <c r="I1262" s="19"/>
      <c r="J1262" s="19"/>
    </row>
    <row r="1263" spans="4:10" x14ac:dyDescent="0.25">
      <c r="D1263" s="19"/>
      <c r="E1263" s="58"/>
      <c r="F1263" s="19"/>
      <c r="G1263" s="19"/>
      <c r="H1263" s="19"/>
      <c r="I1263" s="19"/>
      <c r="J1263" s="19"/>
    </row>
    <row r="1264" spans="4:10" x14ac:dyDescent="0.25">
      <c r="D1264" s="19"/>
      <c r="E1264" s="58"/>
      <c r="F1264" s="19"/>
      <c r="G1264" s="19"/>
      <c r="H1264" s="19"/>
      <c r="I1264" s="19"/>
      <c r="J1264" s="19"/>
    </row>
    <row r="1265" spans="4:10" x14ac:dyDescent="0.25">
      <c r="D1265" s="19"/>
      <c r="E1265" s="58"/>
      <c r="F1265" s="19"/>
      <c r="G1265" s="19"/>
      <c r="H1265" s="19"/>
      <c r="I1265" s="19"/>
      <c r="J1265" s="19"/>
    </row>
    <row r="1266" spans="4:10" x14ac:dyDescent="0.25">
      <c r="D1266" s="19"/>
      <c r="E1266" s="58"/>
      <c r="F1266" s="19"/>
      <c r="G1266" s="19"/>
      <c r="H1266" s="19"/>
      <c r="I1266" s="19"/>
      <c r="J1266" s="19"/>
    </row>
    <row r="1267" spans="4:10" x14ac:dyDescent="0.25">
      <c r="D1267" s="19"/>
      <c r="E1267" s="58"/>
      <c r="F1267" s="19"/>
      <c r="G1267" s="19"/>
      <c r="H1267" s="19"/>
      <c r="I1267" s="19"/>
      <c r="J1267" s="19"/>
    </row>
    <row r="1268" spans="4:10" x14ac:dyDescent="0.25">
      <c r="D1268" s="19"/>
      <c r="E1268" s="58"/>
      <c r="F1268" s="19"/>
      <c r="G1268" s="19"/>
      <c r="H1268" s="19"/>
      <c r="I1268" s="19"/>
      <c r="J1268" s="19"/>
    </row>
    <row r="1269" spans="4:10" x14ac:dyDescent="0.25">
      <c r="D1269" s="19"/>
      <c r="E1269" s="58"/>
      <c r="F1269" s="19"/>
      <c r="G1269" s="19"/>
      <c r="H1269" s="19"/>
      <c r="I1269" s="19"/>
      <c r="J1269" s="19"/>
    </row>
    <row r="1270" spans="4:10" x14ac:dyDescent="0.25">
      <c r="D1270" s="19"/>
      <c r="E1270" s="58"/>
      <c r="F1270" s="19"/>
      <c r="G1270" s="19"/>
      <c r="H1270" s="19"/>
      <c r="I1270" s="19"/>
      <c r="J1270" s="19"/>
    </row>
    <row r="1271" spans="4:10" x14ac:dyDescent="0.25">
      <c r="D1271" s="19"/>
      <c r="E1271" s="58"/>
      <c r="F1271" s="19"/>
      <c r="G1271" s="19"/>
      <c r="H1271" s="19"/>
      <c r="I1271" s="19"/>
      <c r="J1271" s="19"/>
    </row>
    <row r="1272" spans="4:10" x14ac:dyDescent="0.25">
      <c r="D1272" s="19"/>
      <c r="E1272" s="58"/>
      <c r="F1272" s="19"/>
      <c r="G1272" s="19"/>
      <c r="H1272" s="19"/>
      <c r="I1272" s="19"/>
      <c r="J1272" s="19"/>
    </row>
    <row r="1273" spans="4:10" x14ac:dyDescent="0.25">
      <c r="D1273" s="19"/>
      <c r="E1273" s="58"/>
      <c r="F1273" s="19"/>
      <c r="G1273" s="19"/>
      <c r="H1273" s="19"/>
      <c r="I1273" s="19"/>
      <c r="J1273" s="19"/>
    </row>
    <row r="1274" spans="4:10" x14ac:dyDescent="0.25">
      <c r="D1274" s="19"/>
      <c r="E1274" s="58"/>
      <c r="F1274" s="19"/>
      <c r="G1274" s="19"/>
      <c r="H1274" s="19"/>
      <c r="I1274" s="19"/>
      <c r="J1274" s="19"/>
    </row>
    <row r="1275" spans="4:10" x14ac:dyDescent="0.25">
      <c r="D1275" s="19"/>
      <c r="E1275" s="58"/>
      <c r="F1275" s="19"/>
      <c r="G1275" s="19"/>
      <c r="H1275" s="19"/>
      <c r="I1275" s="19"/>
      <c r="J1275" s="19"/>
    </row>
    <row r="1276" spans="4:10" x14ac:dyDescent="0.25">
      <c r="D1276" s="19"/>
      <c r="E1276" s="58"/>
      <c r="F1276" s="19"/>
      <c r="G1276" s="19"/>
      <c r="H1276" s="19"/>
      <c r="I1276" s="19"/>
      <c r="J1276" s="19"/>
    </row>
    <row r="1277" spans="4:10" x14ac:dyDescent="0.25">
      <c r="D1277" s="19"/>
      <c r="E1277" s="58"/>
      <c r="F1277" s="19"/>
      <c r="G1277" s="19"/>
      <c r="H1277" s="19"/>
      <c r="I1277" s="19"/>
      <c r="J1277" s="19"/>
    </row>
    <row r="1278" spans="4:10" x14ac:dyDescent="0.25">
      <c r="D1278" s="19"/>
      <c r="E1278" s="58"/>
      <c r="F1278" s="19"/>
      <c r="G1278" s="19"/>
      <c r="H1278" s="19"/>
      <c r="I1278" s="19"/>
      <c r="J1278" s="19"/>
    </row>
    <row r="1279" spans="4:10" x14ac:dyDescent="0.25">
      <c r="D1279" s="19"/>
      <c r="E1279" s="58"/>
      <c r="F1279" s="19"/>
      <c r="G1279" s="19"/>
      <c r="H1279" s="19"/>
      <c r="I1279" s="19"/>
      <c r="J1279" s="19"/>
    </row>
    <row r="1280" spans="4:10" x14ac:dyDescent="0.25">
      <c r="D1280" s="19"/>
      <c r="E1280" s="58"/>
      <c r="F1280" s="19"/>
      <c r="G1280" s="19"/>
      <c r="H1280" s="19"/>
      <c r="I1280" s="19"/>
      <c r="J1280" s="19"/>
    </row>
    <row r="1281" spans="4:10" x14ac:dyDescent="0.25">
      <c r="D1281" s="19"/>
      <c r="E1281" s="58"/>
      <c r="F1281" s="19"/>
      <c r="G1281" s="19"/>
      <c r="H1281" s="19"/>
      <c r="I1281" s="19"/>
      <c r="J1281" s="19"/>
    </row>
    <row r="1282" spans="4:10" x14ac:dyDescent="0.25">
      <c r="D1282" s="19"/>
      <c r="E1282" s="58"/>
      <c r="F1282" s="19"/>
      <c r="G1282" s="19"/>
      <c r="H1282" s="19"/>
      <c r="I1282" s="19"/>
      <c r="J1282" s="19"/>
    </row>
    <row r="1283" spans="4:10" x14ac:dyDescent="0.25">
      <c r="D1283" s="19"/>
      <c r="E1283" s="58"/>
      <c r="F1283" s="19"/>
      <c r="G1283" s="19"/>
      <c r="H1283" s="19"/>
      <c r="I1283" s="19"/>
      <c r="J1283" s="19"/>
    </row>
    <row r="1284" spans="4:10" x14ac:dyDescent="0.25">
      <c r="D1284" s="19"/>
      <c r="E1284" s="58"/>
      <c r="F1284" s="19"/>
      <c r="G1284" s="19"/>
      <c r="H1284" s="19"/>
      <c r="I1284" s="19"/>
      <c r="J1284" s="19"/>
    </row>
    <row r="1285" spans="4:10" x14ac:dyDescent="0.25">
      <c r="D1285" s="19"/>
      <c r="E1285" s="58"/>
      <c r="F1285" s="19"/>
      <c r="G1285" s="19"/>
      <c r="H1285" s="19"/>
      <c r="I1285" s="19"/>
      <c r="J1285" s="19"/>
    </row>
    <row r="1286" spans="4:10" x14ac:dyDescent="0.25">
      <c r="D1286" s="19"/>
      <c r="E1286" s="58"/>
      <c r="F1286" s="19"/>
      <c r="G1286" s="19"/>
      <c r="H1286" s="19"/>
      <c r="I1286" s="19"/>
      <c r="J1286" s="19"/>
    </row>
    <row r="1287" spans="4:10" x14ac:dyDescent="0.25">
      <c r="D1287" s="19"/>
      <c r="E1287" s="58"/>
      <c r="F1287" s="19"/>
      <c r="G1287" s="19"/>
      <c r="H1287" s="19"/>
      <c r="I1287" s="19"/>
      <c r="J1287" s="19"/>
    </row>
    <row r="1288" spans="4:10" x14ac:dyDescent="0.25">
      <c r="D1288" s="19"/>
      <c r="E1288" s="58"/>
      <c r="F1288" s="19"/>
      <c r="G1288" s="19"/>
      <c r="H1288" s="19"/>
      <c r="I1288" s="19"/>
      <c r="J1288" s="19"/>
    </row>
    <row r="1289" spans="4:10" x14ac:dyDescent="0.25">
      <c r="D1289" s="19"/>
      <c r="E1289" s="58"/>
      <c r="F1289" s="19"/>
      <c r="G1289" s="19"/>
      <c r="H1289" s="19"/>
      <c r="I1289" s="19"/>
      <c r="J1289" s="19"/>
    </row>
    <row r="1290" spans="4:10" x14ac:dyDescent="0.25">
      <c r="D1290" s="19"/>
      <c r="E1290" s="58"/>
      <c r="F1290" s="19"/>
      <c r="G1290" s="19"/>
      <c r="H1290" s="19"/>
      <c r="I1290" s="19"/>
      <c r="J1290" s="19"/>
    </row>
    <row r="1291" spans="4:10" x14ac:dyDescent="0.25">
      <c r="D1291" s="19"/>
      <c r="E1291" s="58"/>
      <c r="F1291" s="19"/>
      <c r="G1291" s="19"/>
      <c r="H1291" s="19"/>
      <c r="I1291" s="19"/>
      <c r="J1291" s="19"/>
    </row>
    <row r="1292" spans="4:10" x14ac:dyDescent="0.25">
      <c r="D1292" s="19"/>
      <c r="E1292" s="58"/>
      <c r="F1292" s="19"/>
      <c r="G1292" s="19"/>
      <c r="H1292" s="19"/>
      <c r="I1292" s="19"/>
      <c r="J1292" s="19"/>
    </row>
    <row r="1293" spans="4:10" x14ac:dyDescent="0.25">
      <c r="D1293" s="19"/>
      <c r="E1293" s="58"/>
      <c r="F1293" s="19"/>
      <c r="G1293" s="19"/>
      <c r="H1293" s="19"/>
      <c r="I1293" s="19"/>
      <c r="J1293" s="19"/>
    </row>
    <row r="1294" spans="4:10" x14ac:dyDescent="0.25">
      <c r="D1294" s="19"/>
      <c r="E1294" s="58"/>
      <c r="F1294" s="19"/>
      <c r="G1294" s="19"/>
      <c r="H1294" s="19"/>
      <c r="I1294" s="19"/>
      <c r="J1294" s="19"/>
    </row>
    <row r="1295" spans="4:10" x14ac:dyDescent="0.25">
      <c r="D1295" s="19"/>
      <c r="E1295" s="58"/>
      <c r="F1295" s="19"/>
      <c r="G1295" s="19"/>
      <c r="H1295" s="19"/>
      <c r="I1295" s="19"/>
      <c r="J1295" s="19"/>
    </row>
    <row r="1296" spans="4:10" x14ac:dyDescent="0.25">
      <c r="D1296" s="19"/>
      <c r="E1296" s="58"/>
      <c r="F1296" s="19"/>
      <c r="G1296" s="19"/>
      <c r="H1296" s="19"/>
      <c r="I1296" s="19"/>
      <c r="J1296" s="19"/>
    </row>
    <row r="1297" spans="4:10" x14ac:dyDescent="0.25">
      <c r="D1297" s="19"/>
      <c r="E1297" s="58"/>
      <c r="F1297" s="19"/>
      <c r="G1297" s="19"/>
      <c r="H1297" s="19"/>
      <c r="I1297" s="19"/>
      <c r="J1297" s="19"/>
    </row>
    <row r="1298" spans="4:10" x14ac:dyDescent="0.25">
      <c r="D1298" s="19"/>
      <c r="E1298" s="58"/>
      <c r="F1298" s="19"/>
      <c r="G1298" s="19"/>
      <c r="H1298" s="19"/>
      <c r="I1298" s="19"/>
      <c r="J1298" s="19"/>
    </row>
    <row r="1299" spans="4:10" x14ac:dyDescent="0.25">
      <c r="D1299" s="19"/>
      <c r="E1299" s="58"/>
      <c r="F1299" s="19"/>
      <c r="G1299" s="19"/>
      <c r="H1299" s="19"/>
      <c r="I1299" s="19"/>
      <c r="J1299" s="19"/>
    </row>
    <row r="1300" spans="4:10" x14ac:dyDescent="0.25">
      <c r="D1300" s="19"/>
      <c r="E1300" s="58"/>
      <c r="F1300" s="19"/>
      <c r="G1300" s="19"/>
      <c r="H1300" s="19"/>
      <c r="I1300" s="19"/>
      <c r="J1300" s="19"/>
    </row>
    <row r="1301" spans="4:10" x14ac:dyDescent="0.25">
      <c r="D1301" s="19"/>
      <c r="E1301" s="58"/>
      <c r="F1301" s="19"/>
      <c r="G1301" s="19"/>
      <c r="H1301" s="19"/>
      <c r="I1301" s="19"/>
      <c r="J1301" s="19"/>
    </row>
    <row r="1302" spans="4:10" x14ac:dyDescent="0.25">
      <c r="D1302" s="19"/>
      <c r="E1302" s="58"/>
      <c r="F1302" s="19"/>
      <c r="G1302" s="19"/>
      <c r="H1302" s="19"/>
      <c r="I1302" s="19"/>
      <c r="J1302" s="19"/>
    </row>
    <row r="1303" spans="4:10" x14ac:dyDescent="0.25">
      <c r="D1303" s="19"/>
      <c r="E1303" s="58"/>
      <c r="F1303" s="19"/>
      <c r="G1303" s="19"/>
      <c r="H1303" s="19"/>
      <c r="I1303" s="19"/>
      <c r="J1303" s="19"/>
    </row>
    <row r="1304" spans="4:10" x14ac:dyDescent="0.25">
      <c r="D1304" s="19"/>
      <c r="E1304" s="58"/>
      <c r="F1304" s="19"/>
      <c r="G1304" s="19"/>
      <c r="H1304" s="19"/>
      <c r="I1304" s="19"/>
      <c r="J1304" s="19"/>
    </row>
    <row r="1305" spans="4:10" x14ac:dyDescent="0.25">
      <c r="D1305" s="19"/>
      <c r="E1305" s="58"/>
      <c r="F1305" s="19"/>
      <c r="G1305" s="19"/>
      <c r="H1305" s="19"/>
      <c r="I1305" s="19"/>
      <c r="J1305" s="19"/>
    </row>
    <row r="1306" spans="4:10" x14ac:dyDescent="0.25">
      <c r="D1306" s="19"/>
      <c r="E1306" s="58"/>
      <c r="F1306" s="19"/>
      <c r="G1306" s="19"/>
      <c r="H1306" s="19"/>
      <c r="I1306" s="19"/>
      <c r="J1306" s="19"/>
    </row>
    <row r="1307" spans="4:10" x14ac:dyDescent="0.25">
      <c r="D1307" s="19"/>
      <c r="E1307" s="58"/>
      <c r="F1307" s="19"/>
      <c r="G1307" s="19"/>
      <c r="H1307" s="19"/>
      <c r="I1307" s="19"/>
      <c r="J1307" s="19"/>
    </row>
    <row r="1308" spans="4:10" x14ac:dyDescent="0.25">
      <c r="D1308" s="19"/>
      <c r="E1308" s="58"/>
      <c r="F1308" s="19"/>
      <c r="G1308" s="19"/>
      <c r="H1308" s="19"/>
      <c r="I1308" s="19"/>
      <c r="J1308" s="19"/>
    </row>
    <row r="1309" spans="4:10" x14ac:dyDescent="0.25">
      <c r="D1309" s="19"/>
      <c r="E1309" s="58"/>
      <c r="F1309" s="19"/>
      <c r="G1309" s="19"/>
      <c r="H1309" s="19"/>
      <c r="I1309" s="19"/>
      <c r="J1309" s="19"/>
    </row>
    <row r="1310" spans="4:10" x14ac:dyDescent="0.25">
      <c r="D1310" s="19"/>
      <c r="E1310" s="58"/>
      <c r="F1310" s="19"/>
      <c r="G1310" s="19"/>
      <c r="H1310" s="19"/>
      <c r="I1310" s="19"/>
      <c r="J1310" s="19"/>
    </row>
    <row r="1311" spans="4:10" x14ac:dyDescent="0.25">
      <c r="D1311" s="19"/>
      <c r="E1311" s="58"/>
      <c r="F1311" s="19"/>
      <c r="G1311" s="19"/>
      <c r="H1311" s="19"/>
      <c r="I1311" s="19"/>
      <c r="J1311" s="19"/>
    </row>
    <row r="1312" spans="4:10" x14ac:dyDescent="0.25">
      <c r="D1312" s="19"/>
      <c r="E1312" s="58"/>
      <c r="F1312" s="19"/>
      <c r="G1312" s="19"/>
      <c r="H1312" s="19"/>
      <c r="I1312" s="19"/>
      <c r="J1312" s="19"/>
    </row>
    <row r="1313" spans="4:10" x14ac:dyDescent="0.25">
      <c r="D1313" s="19"/>
      <c r="E1313" s="58"/>
      <c r="F1313" s="19"/>
      <c r="G1313" s="19"/>
      <c r="H1313" s="19"/>
      <c r="I1313" s="19"/>
      <c r="J1313" s="19"/>
    </row>
    <row r="1314" spans="4:10" x14ac:dyDescent="0.25">
      <c r="D1314" s="19"/>
      <c r="E1314" s="58"/>
      <c r="F1314" s="19"/>
      <c r="G1314" s="19"/>
      <c r="H1314" s="19"/>
      <c r="I1314" s="19"/>
      <c r="J1314" s="19"/>
    </row>
    <row r="1315" spans="4:10" x14ac:dyDescent="0.25">
      <c r="D1315" s="19"/>
      <c r="E1315" s="58"/>
      <c r="F1315" s="19"/>
      <c r="G1315" s="19"/>
      <c r="H1315" s="19"/>
      <c r="I1315" s="19"/>
      <c r="J1315" s="19"/>
    </row>
    <row r="1316" spans="4:10" x14ac:dyDescent="0.25">
      <c r="D1316" s="19"/>
      <c r="E1316" s="58"/>
      <c r="F1316" s="19"/>
      <c r="G1316" s="19"/>
      <c r="H1316" s="19"/>
      <c r="I1316" s="19"/>
      <c r="J1316" s="19"/>
    </row>
    <row r="1317" spans="4:10" x14ac:dyDescent="0.25">
      <c r="D1317" s="19"/>
      <c r="E1317" s="58"/>
      <c r="F1317" s="19"/>
      <c r="G1317" s="19"/>
      <c r="H1317" s="19"/>
      <c r="I1317" s="19"/>
      <c r="J1317" s="19"/>
    </row>
    <row r="1318" spans="4:10" x14ac:dyDescent="0.25">
      <c r="D1318" s="19"/>
      <c r="E1318" s="58"/>
      <c r="F1318" s="19"/>
      <c r="G1318" s="19"/>
      <c r="H1318" s="19"/>
      <c r="I1318" s="19"/>
      <c r="J1318" s="19"/>
    </row>
    <row r="1319" spans="4:10" x14ac:dyDescent="0.25">
      <c r="D1319" s="19"/>
      <c r="E1319" s="58"/>
      <c r="F1319" s="19"/>
      <c r="G1319" s="19"/>
      <c r="H1319" s="19"/>
      <c r="I1319" s="19"/>
      <c r="J1319" s="19"/>
    </row>
    <row r="1320" spans="4:10" x14ac:dyDescent="0.25">
      <c r="D1320" s="19"/>
      <c r="E1320" s="58"/>
      <c r="F1320" s="19"/>
      <c r="G1320" s="19"/>
      <c r="H1320" s="19"/>
      <c r="I1320" s="19"/>
      <c r="J1320" s="19"/>
    </row>
    <row r="1321" spans="4:10" x14ac:dyDescent="0.25">
      <c r="D1321" s="19"/>
      <c r="E1321" s="58"/>
      <c r="F1321" s="19"/>
      <c r="G1321" s="19"/>
      <c r="H1321" s="19"/>
      <c r="I1321" s="19"/>
      <c r="J1321" s="19"/>
    </row>
    <row r="1322" spans="4:10" x14ac:dyDescent="0.25">
      <c r="D1322" s="19"/>
      <c r="E1322" s="58"/>
      <c r="F1322" s="19"/>
      <c r="G1322" s="19"/>
      <c r="H1322" s="19"/>
      <c r="I1322" s="19"/>
      <c r="J1322" s="19"/>
    </row>
    <row r="1323" spans="4:10" x14ac:dyDescent="0.25">
      <c r="D1323" s="19"/>
      <c r="E1323" s="58"/>
      <c r="F1323" s="19"/>
      <c r="G1323" s="19"/>
      <c r="H1323" s="19"/>
      <c r="I1323" s="19"/>
      <c r="J1323" s="19"/>
    </row>
    <row r="1324" spans="4:10" x14ac:dyDescent="0.25">
      <c r="D1324" s="19"/>
      <c r="E1324" s="58"/>
      <c r="F1324" s="19"/>
      <c r="G1324" s="19"/>
      <c r="H1324" s="19"/>
      <c r="I1324" s="19"/>
      <c r="J1324" s="19"/>
    </row>
    <row r="1325" spans="4:10" x14ac:dyDescent="0.25">
      <c r="D1325" s="19"/>
      <c r="E1325" s="58"/>
      <c r="F1325" s="19"/>
      <c r="G1325" s="19"/>
      <c r="H1325" s="19"/>
      <c r="I1325" s="19"/>
      <c r="J1325" s="19"/>
    </row>
    <row r="1326" spans="4:10" x14ac:dyDescent="0.25">
      <c r="D1326" s="19"/>
      <c r="E1326" s="58"/>
      <c r="F1326" s="19"/>
      <c r="G1326" s="19"/>
      <c r="H1326" s="19"/>
      <c r="I1326" s="19"/>
      <c r="J1326" s="19"/>
    </row>
    <row r="1327" spans="4:10" x14ac:dyDescent="0.25">
      <c r="D1327" s="19"/>
      <c r="E1327" s="58"/>
      <c r="F1327" s="19"/>
      <c r="G1327" s="19"/>
      <c r="H1327" s="19"/>
      <c r="I1327" s="19"/>
      <c r="J1327" s="19"/>
    </row>
    <row r="1328" spans="4:10" x14ac:dyDescent="0.25">
      <c r="D1328" s="19"/>
      <c r="E1328" s="58"/>
      <c r="F1328" s="19"/>
      <c r="G1328" s="19"/>
      <c r="H1328" s="19"/>
      <c r="I1328" s="19"/>
      <c r="J1328" s="19"/>
    </row>
    <row r="1329" spans="4:10" x14ac:dyDescent="0.25">
      <c r="D1329" s="19"/>
      <c r="E1329" s="58"/>
      <c r="F1329" s="19"/>
      <c r="G1329" s="19"/>
      <c r="H1329" s="19"/>
      <c r="I1329" s="19"/>
      <c r="J1329" s="19"/>
    </row>
    <row r="1330" spans="4:10" x14ac:dyDescent="0.25">
      <c r="D1330" s="19"/>
      <c r="E1330" s="58"/>
      <c r="F1330" s="19"/>
      <c r="G1330" s="19"/>
      <c r="H1330" s="19"/>
      <c r="I1330" s="19"/>
      <c r="J1330" s="19"/>
    </row>
    <row r="1331" spans="4:10" x14ac:dyDescent="0.25">
      <c r="D1331" s="19"/>
      <c r="E1331" s="58"/>
      <c r="F1331" s="19"/>
      <c r="G1331" s="19"/>
      <c r="H1331" s="19"/>
      <c r="I1331" s="19"/>
      <c r="J1331" s="19"/>
    </row>
    <row r="1332" spans="4:10" x14ac:dyDescent="0.25">
      <c r="D1332" s="19"/>
      <c r="E1332" s="58"/>
      <c r="F1332" s="19"/>
      <c r="G1332" s="19"/>
      <c r="H1332" s="19"/>
      <c r="I1332" s="19"/>
      <c r="J1332" s="19"/>
    </row>
    <row r="1333" spans="4:10" x14ac:dyDescent="0.25">
      <c r="D1333" s="19"/>
      <c r="E1333" s="58"/>
      <c r="F1333" s="19"/>
      <c r="G1333" s="19"/>
      <c r="H1333" s="19"/>
      <c r="I1333" s="19"/>
      <c r="J1333" s="19"/>
    </row>
    <row r="1334" spans="4:10" x14ac:dyDescent="0.25">
      <c r="D1334" s="19"/>
      <c r="E1334" s="58"/>
      <c r="F1334" s="19"/>
      <c r="G1334" s="19"/>
      <c r="H1334" s="19"/>
      <c r="I1334" s="19"/>
      <c r="J1334" s="19"/>
    </row>
    <row r="1335" spans="4:10" x14ac:dyDescent="0.25">
      <c r="D1335" s="19"/>
      <c r="E1335" s="58"/>
      <c r="F1335" s="19"/>
      <c r="G1335" s="19"/>
      <c r="H1335" s="19"/>
      <c r="I1335" s="19"/>
      <c r="J1335" s="19"/>
    </row>
    <row r="1336" spans="4:10" x14ac:dyDescent="0.25">
      <c r="D1336" s="19"/>
      <c r="E1336" s="58"/>
      <c r="F1336" s="19"/>
      <c r="G1336" s="19"/>
      <c r="H1336" s="19"/>
      <c r="I1336" s="19"/>
      <c r="J1336" s="19"/>
    </row>
    <row r="1337" spans="4:10" x14ac:dyDescent="0.25">
      <c r="D1337" s="19"/>
      <c r="E1337" s="58"/>
      <c r="F1337" s="19"/>
      <c r="G1337" s="19"/>
      <c r="H1337" s="19"/>
      <c r="I1337" s="19"/>
      <c r="J1337" s="19"/>
    </row>
    <row r="1338" spans="4:10" x14ac:dyDescent="0.25">
      <c r="D1338" s="19"/>
      <c r="E1338" s="58"/>
      <c r="F1338" s="19"/>
      <c r="G1338" s="19"/>
      <c r="H1338" s="19"/>
      <c r="I1338" s="19"/>
      <c r="J1338" s="19"/>
    </row>
    <row r="1339" spans="4:10" x14ac:dyDescent="0.25">
      <c r="D1339" s="19"/>
      <c r="E1339" s="58"/>
      <c r="F1339" s="19"/>
      <c r="G1339" s="19"/>
      <c r="H1339" s="19"/>
      <c r="I1339" s="19"/>
      <c r="J1339" s="19"/>
    </row>
    <row r="1340" spans="4:10" x14ac:dyDescent="0.25">
      <c r="D1340" s="19"/>
      <c r="E1340" s="58"/>
      <c r="F1340" s="19"/>
      <c r="G1340" s="19"/>
      <c r="H1340" s="19"/>
      <c r="I1340" s="19"/>
      <c r="J1340" s="19"/>
    </row>
    <row r="1341" spans="4:10" x14ac:dyDescent="0.25">
      <c r="D1341" s="19"/>
      <c r="E1341" s="58"/>
      <c r="F1341" s="19"/>
      <c r="G1341" s="19"/>
      <c r="H1341" s="19"/>
      <c r="I1341" s="19"/>
      <c r="J1341" s="19"/>
    </row>
    <row r="1342" spans="4:10" x14ac:dyDescent="0.25">
      <c r="D1342" s="19"/>
      <c r="E1342" s="58"/>
      <c r="F1342" s="19"/>
      <c r="G1342" s="19"/>
      <c r="H1342" s="19"/>
      <c r="I1342" s="19"/>
      <c r="J1342" s="19"/>
    </row>
    <row r="1343" spans="4:10" x14ac:dyDescent="0.25">
      <c r="D1343" s="19"/>
      <c r="E1343" s="58"/>
      <c r="F1343" s="19"/>
      <c r="G1343" s="19"/>
      <c r="H1343" s="19"/>
      <c r="I1343" s="19"/>
      <c r="J1343" s="19"/>
    </row>
    <row r="1344" spans="4:10" x14ac:dyDescent="0.25">
      <c r="D1344" s="19"/>
      <c r="E1344" s="58"/>
      <c r="F1344" s="19"/>
      <c r="G1344" s="19"/>
      <c r="H1344" s="19"/>
      <c r="I1344" s="19"/>
      <c r="J1344" s="19"/>
    </row>
    <row r="1345" spans="4:10" x14ac:dyDescent="0.25">
      <c r="D1345" s="19"/>
      <c r="E1345" s="58"/>
      <c r="F1345" s="19"/>
      <c r="G1345" s="19"/>
      <c r="H1345" s="19"/>
      <c r="I1345" s="19"/>
      <c r="J1345" s="19"/>
    </row>
    <row r="1346" spans="4:10" x14ac:dyDescent="0.25">
      <c r="D1346" s="19"/>
      <c r="E1346" s="58"/>
      <c r="F1346" s="19"/>
      <c r="G1346" s="19"/>
      <c r="H1346" s="19"/>
      <c r="I1346" s="19"/>
      <c r="J1346" s="19"/>
    </row>
    <row r="1347" spans="4:10" x14ac:dyDescent="0.25">
      <c r="D1347" s="19"/>
      <c r="E1347" s="58"/>
      <c r="F1347" s="19"/>
      <c r="G1347" s="19"/>
      <c r="H1347" s="19"/>
      <c r="I1347" s="19"/>
      <c r="J1347" s="19"/>
    </row>
    <row r="1348" spans="4:10" x14ac:dyDescent="0.25">
      <c r="D1348" s="19"/>
      <c r="E1348" s="58"/>
      <c r="F1348" s="19"/>
      <c r="G1348" s="19"/>
      <c r="H1348" s="19"/>
      <c r="I1348" s="19"/>
      <c r="J1348" s="19"/>
    </row>
    <row r="1349" spans="4:10" x14ac:dyDescent="0.25">
      <c r="D1349" s="19"/>
      <c r="E1349" s="58"/>
      <c r="F1349" s="19"/>
      <c r="G1349" s="19"/>
      <c r="H1349" s="19"/>
      <c r="I1349" s="19"/>
      <c r="J1349" s="19"/>
    </row>
    <row r="1350" spans="4:10" x14ac:dyDescent="0.25">
      <c r="D1350" s="19"/>
      <c r="E1350" s="58"/>
      <c r="F1350" s="19"/>
      <c r="G1350" s="19"/>
      <c r="H1350" s="19"/>
      <c r="I1350" s="19"/>
      <c r="J1350" s="19"/>
    </row>
    <row r="1351" spans="4:10" x14ac:dyDescent="0.25">
      <c r="D1351" s="19"/>
      <c r="E1351" s="58"/>
      <c r="F1351" s="19"/>
      <c r="G1351" s="19"/>
      <c r="H1351" s="19"/>
      <c r="I1351" s="19"/>
      <c r="J1351" s="19"/>
    </row>
    <row r="1352" spans="4:10" x14ac:dyDescent="0.25">
      <c r="D1352" s="19"/>
      <c r="E1352" s="58"/>
      <c r="F1352" s="19"/>
      <c r="G1352" s="19"/>
      <c r="H1352" s="19"/>
      <c r="I1352" s="19"/>
      <c r="J1352" s="19"/>
    </row>
    <row r="1353" spans="4:10" x14ac:dyDescent="0.25">
      <c r="D1353" s="19"/>
      <c r="E1353" s="58"/>
      <c r="F1353" s="19"/>
      <c r="G1353" s="19"/>
      <c r="H1353" s="19"/>
      <c r="I1353" s="19"/>
      <c r="J1353" s="19"/>
    </row>
    <row r="1354" spans="4:10" x14ac:dyDescent="0.25">
      <c r="D1354" s="19"/>
      <c r="E1354" s="58"/>
      <c r="F1354" s="19"/>
      <c r="G1354" s="19"/>
      <c r="H1354" s="19"/>
      <c r="I1354" s="19"/>
      <c r="J1354" s="19"/>
    </row>
    <row r="1355" spans="4:10" x14ac:dyDescent="0.25">
      <c r="D1355" s="19"/>
      <c r="E1355" s="58"/>
      <c r="F1355" s="19"/>
      <c r="G1355" s="19"/>
      <c r="H1355" s="19"/>
      <c r="I1355" s="19"/>
      <c r="J1355" s="19"/>
    </row>
    <row r="1356" spans="4:10" x14ac:dyDescent="0.25">
      <c r="D1356" s="19"/>
      <c r="E1356" s="58"/>
      <c r="F1356" s="19"/>
      <c r="G1356" s="19"/>
      <c r="H1356" s="19"/>
      <c r="I1356" s="19"/>
      <c r="J1356" s="19"/>
    </row>
    <row r="1357" spans="4:10" x14ac:dyDescent="0.25">
      <c r="D1357" s="19"/>
      <c r="E1357" s="58"/>
      <c r="F1357" s="19"/>
      <c r="G1357" s="19"/>
      <c r="H1357" s="19"/>
      <c r="I1357" s="19"/>
      <c r="J1357" s="19"/>
    </row>
    <row r="1358" spans="4:10" x14ac:dyDescent="0.25">
      <c r="D1358" s="19"/>
      <c r="E1358" s="58"/>
      <c r="F1358" s="19"/>
      <c r="G1358" s="19"/>
      <c r="H1358" s="19"/>
      <c r="I1358" s="19"/>
      <c r="J1358" s="19"/>
    </row>
    <row r="1359" spans="4:10" x14ac:dyDescent="0.25">
      <c r="D1359" s="19"/>
      <c r="E1359" s="58"/>
      <c r="F1359" s="19"/>
      <c r="G1359" s="19"/>
      <c r="H1359" s="19"/>
      <c r="I1359" s="19"/>
      <c r="J1359" s="19"/>
    </row>
    <row r="1360" spans="4:10" x14ac:dyDescent="0.25">
      <c r="D1360" s="19"/>
      <c r="E1360" s="58"/>
      <c r="F1360" s="19"/>
      <c r="G1360" s="19"/>
      <c r="H1360" s="19"/>
      <c r="I1360" s="19"/>
      <c r="J1360" s="19"/>
    </row>
    <row r="1361" spans="4:10" x14ac:dyDescent="0.25">
      <c r="D1361" s="19"/>
      <c r="E1361" s="58"/>
      <c r="F1361" s="19"/>
      <c r="G1361" s="19"/>
      <c r="H1361" s="19"/>
      <c r="I1361" s="19"/>
      <c r="J1361" s="19"/>
    </row>
    <row r="1362" spans="4:10" x14ac:dyDescent="0.25">
      <c r="D1362" s="19"/>
      <c r="E1362" s="58"/>
      <c r="F1362" s="19"/>
      <c r="G1362" s="19"/>
      <c r="H1362" s="19"/>
      <c r="I1362" s="19"/>
      <c r="J1362" s="19"/>
    </row>
    <row r="1363" spans="4:10" x14ac:dyDescent="0.25">
      <c r="D1363" s="19"/>
      <c r="E1363" s="58"/>
      <c r="F1363" s="19"/>
      <c r="G1363" s="19"/>
      <c r="H1363" s="19"/>
      <c r="I1363" s="19"/>
      <c r="J1363" s="19"/>
    </row>
    <row r="1364" spans="4:10" x14ac:dyDescent="0.25">
      <c r="D1364" s="19"/>
      <c r="E1364" s="58"/>
      <c r="F1364" s="19"/>
      <c r="G1364" s="19"/>
      <c r="H1364" s="19"/>
      <c r="I1364" s="19"/>
      <c r="J1364" s="19"/>
    </row>
    <row r="1365" spans="4:10" x14ac:dyDescent="0.25">
      <c r="D1365" s="19"/>
      <c r="E1365" s="58"/>
      <c r="F1365" s="19"/>
      <c r="G1365" s="19"/>
      <c r="H1365" s="19"/>
      <c r="I1365" s="19"/>
      <c r="J1365" s="19"/>
    </row>
    <row r="1366" spans="4:10" x14ac:dyDescent="0.25">
      <c r="D1366" s="19"/>
      <c r="E1366" s="58"/>
      <c r="F1366" s="19"/>
      <c r="G1366" s="19"/>
      <c r="H1366" s="19"/>
      <c r="I1366" s="19"/>
      <c r="J1366" s="19"/>
    </row>
    <row r="1367" spans="4:10" x14ac:dyDescent="0.25">
      <c r="D1367" s="19"/>
      <c r="E1367" s="58"/>
      <c r="F1367" s="19"/>
      <c r="G1367" s="19"/>
      <c r="H1367" s="19"/>
      <c r="I1367" s="19"/>
      <c r="J1367" s="19"/>
    </row>
    <row r="1368" spans="4:10" x14ac:dyDescent="0.25">
      <c r="D1368" s="19"/>
      <c r="E1368" s="58"/>
      <c r="F1368" s="19"/>
      <c r="G1368" s="19"/>
      <c r="H1368" s="19"/>
      <c r="I1368" s="19"/>
      <c r="J1368" s="19"/>
    </row>
    <row r="1369" spans="4:10" x14ac:dyDescent="0.25">
      <c r="D1369" s="19"/>
      <c r="E1369" s="58"/>
      <c r="F1369" s="19"/>
      <c r="G1369" s="19"/>
      <c r="H1369" s="19"/>
      <c r="I1369" s="19"/>
      <c r="J1369" s="19"/>
    </row>
    <row r="1370" spans="4:10" x14ac:dyDescent="0.25">
      <c r="D1370" s="19"/>
      <c r="E1370" s="58"/>
      <c r="F1370" s="19"/>
      <c r="G1370" s="19"/>
      <c r="H1370" s="19"/>
      <c r="I1370" s="19"/>
      <c r="J1370" s="19"/>
    </row>
    <row r="1371" spans="4:10" x14ac:dyDescent="0.25">
      <c r="D1371" s="19"/>
      <c r="E1371" s="58"/>
      <c r="F1371" s="19"/>
      <c r="G1371" s="19"/>
      <c r="H1371" s="19"/>
      <c r="I1371" s="19"/>
      <c r="J1371" s="19"/>
    </row>
    <row r="1372" spans="4:10" x14ac:dyDescent="0.25">
      <c r="D1372" s="19"/>
      <c r="E1372" s="58"/>
      <c r="F1372" s="19"/>
      <c r="G1372" s="19"/>
      <c r="H1372" s="19"/>
      <c r="I1372" s="19"/>
      <c r="J1372" s="19"/>
    </row>
    <row r="1373" spans="4:10" x14ac:dyDescent="0.25">
      <c r="D1373" s="19"/>
      <c r="E1373" s="58"/>
      <c r="F1373" s="19"/>
      <c r="G1373" s="19"/>
      <c r="H1373" s="19"/>
      <c r="I1373" s="19"/>
      <c r="J1373" s="19"/>
    </row>
    <row r="1374" spans="4:10" x14ac:dyDescent="0.25">
      <c r="D1374" s="19"/>
      <c r="E1374" s="58"/>
      <c r="F1374" s="19"/>
      <c r="G1374" s="19"/>
      <c r="H1374" s="19"/>
      <c r="I1374" s="19"/>
      <c r="J1374" s="19"/>
    </row>
    <row r="1375" spans="4:10" x14ac:dyDescent="0.25">
      <c r="D1375" s="19"/>
      <c r="E1375" s="58"/>
      <c r="F1375" s="19"/>
      <c r="G1375" s="19"/>
      <c r="H1375" s="19"/>
      <c r="I1375" s="19"/>
      <c r="J1375" s="19"/>
    </row>
    <row r="1376" spans="4:10" x14ac:dyDescent="0.25">
      <c r="D1376" s="19"/>
      <c r="E1376" s="58"/>
      <c r="F1376" s="19"/>
      <c r="G1376" s="19"/>
      <c r="H1376" s="19"/>
      <c r="I1376" s="19"/>
      <c r="J1376" s="19"/>
    </row>
    <row r="1377" spans="4:10" x14ac:dyDescent="0.25">
      <c r="D1377" s="19"/>
      <c r="E1377" s="58"/>
      <c r="F1377" s="19"/>
      <c r="G1377" s="19"/>
      <c r="H1377" s="19"/>
      <c r="I1377" s="19"/>
      <c r="J1377" s="19"/>
    </row>
    <row r="1378" spans="4:10" x14ac:dyDescent="0.25">
      <c r="D1378" s="19"/>
      <c r="E1378" s="58"/>
      <c r="F1378" s="19"/>
      <c r="G1378" s="19"/>
      <c r="H1378" s="19"/>
      <c r="I1378" s="19"/>
      <c r="J1378" s="19"/>
    </row>
    <row r="1379" spans="4:10" x14ac:dyDescent="0.25">
      <c r="D1379" s="19"/>
      <c r="E1379" s="58"/>
      <c r="F1379" s="19"/>
      <c r="G1379" s="19"/>
      <c r="H1379" s="19"/>
      <c r="I1379" s="19"/>
      <c r="J1379" s="19"/>
    </row>
    <row r="1380" spans="4:10" x14ac:dyDescent="0.25">
      <c r="D1380" s="19"/>
      <c r="E1380" s="58"/>
      <c r="F1380" s="19"/>
      <c r="G1380" s="19"/>
      <c r="H1380" s="19"/>
      <c r="I1380" s="19"/>
      <c r="J1380" s="19"/>
    </row>
    <row r="1381" spans="4:10" x14ac:dyDescent="0.25">
      <c r="D1381" s="19"/>
      <c r="E1381" s="58"/>
      <c r="F1381" s="19"/>
      <c r="G1381" s="19"/>
      <c r="H1381" s="19"/>
      <c r="I1381" s="19"/>
      <c r="J1381" s="19"/>
    </row>
    <row r="1382" spans="4:10" x14ac:dyDescent="0.25">
      <c r="D1382" s="19"/>
      <c r="E1382" s="58"/>
      <c r="F1382" s="19"/>
      <c r="G1382" s="19"/>
      <c r="H1382" s="19"/>
      <c r="I1382" s="19"/>
      <c r="J1382" s="19"/>
    </row>
    <row r="1383" spans="4:10" x14ac:dyDescent="0.25">
      <c r="D1383" s="19"/>
      <c r="E1383" s="58"/>
      <c r="F1383" s="19"/>
      <c r="G1383" s="19"/>
      <c r="H1383" s="19"/>
      <c r="I1383" s="19"/>
      <c r="J1383" s="19"/>
    </row>
  </sheetData>
  <mergeCells count="12">
    <mergeCell ref="A4:J4"/>
    <mergeCell ref="A3:J3"/>
    <mergeCell ref="C2:J2"/>
    <mergeCell ref="C1:J1"/>
    <mergeCell ref="G5:J5"/>
    <mergeCell ref="E5:E6"/>
    <mergeCell ref="F5:F6"/>
    <mergeCell ref="B45:D45"/>
    <mergeCell ref="A5:A6"/>
    <mergeCell ref="B5:B6"/>
    <mergeCell ref="C5:C6"/>
    <mergeCell ref="D5:D6"/>
  </mergeCells>
  <phoneticPr fontId="74" type="noConversion"/>
  <printOptions horizontalCentered="1"/>
  <pageMargins left="0.86614173228346458" right="0.15748031496062992" top="0" bottom="0" header="0" footer="0"/>
  <pageSetup paperSize="9" scale="65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00B050"/>
    <pageSetUpPr fitToPage="1"/>
  </sheetPr>
  <dimension ref="A1:M36"/>
  <sheetViews>
    <sheetView view="pageBreakPreview" zoomScaleNormal="100" zoomScaleSheetLayoutView="100" workbookViewId="0">
      <selection activeCell="D8" sqref="D8"/>
    </sheetView>
  </sheetViews>
  <sheetFormatPr defaultRowHeight="15.75" x14ac:dyDescent="0.25"/>
  <cols>
    <col min="1" max="1" width="6" style="59" customWidth="1"/>
    <col min="2" max="2" width="35.5703125" style="59" customWidth="1"/>
    <col min="3" max="3" width="23.5703125" style="59" customWidth="1"/>
    <col min="4" max="4" width="37.7109375" style="59" customWidth="1"/>
    <col min="5" max="5" width="3.5703125" style="59" customWidth="1"/>
    <col min="6" max="256" width="9.140625" style="59"/>
    <col min="257" max="257" width="6" style="59" customWidth="1"/>
    <col min="258" max="258" width="35.5703125" style="59" customWidth="1"/>
    <col min="259" max="259" width="23.5703125" style="59" customWidth="1"/>
    <col min="260" max="260" width="37.7109375" style="59" customWidth="1"/>
    <col min="261" max="512" width="9.140625" style="59"/>
    <col min="513" max="513" width="6" style="59" customWidth="1"/>
    <col min="514" max="514" width="35.5703125" style="59" customWidth="1"/>
    <col min="515" max="515" width="23.5703125" style="59" customWidth="1"/>
    <col min="516" max="516" width="37.7109375" style="59" customWidth="1"/>
    <col min="517" max="768" width="9.140625" style="59"/>
    <col min="769" max="769" width="6" style="59" customWidth="1"/>
    <col min="770" max="770" width="35.5703125" style="59" customWidth="1"/>
    <col min="771" max="771" width="23.5703125" style="59" customWidth="1"/>
    <col min="772" max="772" width="37.7109375" style="59" customWidth="1"/>
    <col min="773" max="1024" width="9.140625" style="59"/>
    <col min="1025" max="1025" width="6" style="59" customWidth="1"/>
    <col min="1026" max="1026" width="35.5703125" style="59" customWidth="1"/>
    <col min="1027" max="1027" width="23.5703125" style="59" customWidth="1"/>
    <col min="1028" max="1028" width="37.7109375" style="59" customWidth="1"/>
    <col min="1029" max="1280" width="9.140625" style="59"/>
    <col min="1281" max="1281" width="6" style="59" customWidth="1"/>
    <col min="1282" max="1282" width="35.5703125" style="59" customWidth="1"/>
    <col min="1283" max="1283" width="23.5703125" style="59" customWidth="1"/>
    <col min="1284" max="1284" width="37.7109375" style="59" customWidth="1"/>
    <col min="1285" max="1536" width="9.140625" style="59"/>
    <col min="1537" max="1537" width="6" style="59" customWidth="1"/>
    <col min="1538" max="1538" width="35.5703125" style="59" customWidth="1"/>
    <col min="1539" max="1539" width="23.5703125" style="59" customWidth="1"/>
    <col min="1540" max="1540" width="37.7109375" style="59" customWidth="1"/>
    <col min="1541" max="1792" width="9.140625" style="59"/>
    <col min="1793" max="1793" width="6" style="59" customWidth="1"/>
    <col min="1794" max="1794" width="35.5703125" style="59" customWidth="1"/>
    <col min="1795" max="1795" width="23.5703125" style="59" customWidth="1"/>
    <col min="1796" max="1796" width="37.7109375" style="59" customWidth="1"/>
    <col min="1797" max="2048" width="9.140625" style="59"/>
    <col min="2049" max="2049" width="6" style="59" customWidth="1"/>
    <col min="2050" max="2050" width="35.5703125" style="59" customWidth="1"/>
    <col min="2051" max="2051" width="23.5703125" style="59" customWidth="1"/>
    <col min="2052" max="2052" width="37.7109375" style="59" customWidth="1"/>
    <col min="2053" max="2304" width="9.140625" style="59"/>
    <col min="2305" max="2305" width="6" style="59" customWidth="1"/>
    <col min="2306" max="2306" width="35.5703125" style="59" customWidth="1"/>
    <col min="2307" max="2307" width="23.5703125" style="59" customWidth="1"/>
    <col min="2308" max="2308" width="37.7109375" style="59" customWidth="1"/>
    <col min="2309" max="2560" width="9.140625" style="59"/>
    <col min="2561" max="2561" width="6" style="59" customWidth="1"/>
    <col min="2562" max="2562" width="35.5703125" style="59" customWidth="1"/>
    <col min="2563" max="2563" width="23.5703125" style="59" customWidth="1"/>
    <col min="2564" max="2564" width="37.7109375" style="59" customWidth="1"/>
    <col min="2565" max="2816" width="9.140625" style="59"/>
    <col min="2817" max="2817" width="6" style="59" customWidth="1"/>
    <col min="2818" max="2818" width="35.5703125" style="59" customWidth="1"/>
    <col min="2819" max="2819" width="23.5703125" style="59" customWidth="1"/>
    <col min="2820" max="2820" width="37.7109375" style="59" customWidth="1"/>
    <col min="2821" max="3072" width="9.140625" style="59"/>
    <col min="3073" max="3073" width="6" style="59" customWidth="1"/>
    <col min="3074" max="3074" width="35.5703125" style="59" customWidth="1"/>
    <col min="3075" max="3075" width="23.5703125" style="59" customWidth="1"/>
    <col min="3076" max="3076" width="37.7109375" style="59" customWidth="1"/>
    <col min="3077" max="3328" width="9.140625" style="59"/>
    <col min="3329" max="3329" width="6" style="59" customWidth="1"/>
    <col min="3330" max="3330" width="35.5703125" style="59" customWidth="1"/>
    <col min="3331" max="3331" width="23.5703125" style="59" customWidth="1"/>
    <col min="3332" max="3332" width="37.7109375" style="59" customWidth="1"/>
    <col min="3333" max="3584" width="9.140625" style="59"/>
    <col min="3585" max="3585" width="6" style="59" customWidth="1"/>
    <col min="3586" max="3586" width="35.5703125" style="59" customWidth="1"/>
    <col min="3587" max="3587" width="23.5703125" style="59" customWidth="1"/>
    <col min="3588" max="3588" width="37.7109375" style="59" customWidth="1"/>
    <col min="3589" max="3840" width="9.140625" style="59"/>
    <col min="3841" max="3841" width="6" style="59" customWidth="1"/>
    <col min="3842" max="3842" width="35.5703125" style="59" customWidth="1"/>
    <col min="3843" max="3843" width="23.5703125" style="59" customWidth="1"/>
    <col min="3844" max="3844" width="37.7109375" style="59" customWidth="1"/>
    <col min="3845" max="4096" width="9.140625" style="59"/>
    <col min="4097" max="4097" width="6" style="59" customWidth="1"/>
    <col min="4098" max="4098" width="35.5703125" style="59" customWidth="1"/>
    <col min="4099" max="4099" width="23.5703125" style="59" customWidth="1"/>
    <col min="4100" max="4100" width="37.7109375" style="59" customWidth="1"/>
    <col min="4101" max="4352" width="9.140625" style="59"/>
    <col min="4353" max="4353" width="6" style="59" customWidth="1"/>
    <col min="4354" max="4354" width="35.5703125" style="59" customWidth="1"/>
    <col min="4355" max="4355" width="23.5703125" style="59" customWidth="1"/>
    <col min="4356" max="4356" width="37.7109375" style="59" customWidth="1"/>
    <col min="4357" max="4608" width="9.140625" style="59"/>
    <col min="4609" max="4609" width="6" style="59" customWidth="1"/>
    <col min="4610" max="4610" width="35.5703125" style="59" customWidth="1"/>
    <col min="4611" max="4611" width="23.5703125" style="59" customWidth="1"/>
    <col min="4612" max="4612" width="37.7109375" style="59" customWidth="1"/>
    <col min="4613" max="4864" width="9.140625" style="59"/>
    <col min="4865" max="4865" width="6" style="59" customWidth="1"/>
    <col min="4866" max="4866" width="35.5703125" style="59" customWidth="1"/>
    <col min="4867" max="4867" width="23.5703125" style="59" customWidth="1"/>
    <col min="4868" max="4868" width="37.7109375" style="59" customWidth="1"/>
    <col min="4869" max="5120" width="9.140625" style="59"/>
    <col min="5121" max="5121" width="6" style="59" customWidth="1"/>
    <col min="5122" max="5122" width="35.5703125" style="59" customWidth="1"/>
    <col min="5123" max="5123" width="23.5703125" style="59" customWidth="1"/>
    <col min="5124" max="5124" width="37.7109375" style="59" customWidth="1"/>
    <col min="5125" max="5376" width="9.140625" style="59"/>
    <col min="5377" max="5377" width="6" style="59" customWidth="1"/>
    <col min="5378" max="5378" width="35.5703125" style="59" customWidth="1"/>
    <col min="5379" max="5379" width="23.5703125" style="59" customWidth="1"/>
    <col min="5380" max="5380" width="37.7109375" style="59" customWidth="1"/>
    <col min="5381" max="5632" width="9.140625" style="59"/>
    <col min="5633" max="5633" width="6" style="59" customWidth="1"/>
    <col min="5634" max="5634" width="35.5703125" style="59" customWidth="1"/>
    <col min="5635" max="5635" width="23.5703125" style="59" customWidth="1"/>
    <col min="5636" max="5636" width="37.7109375" style="59" customWidth="1"/>
    <col min="5637" max="5888" width="9.140625" style="59"/>
    <col min="5889" max="5889" width="6" style="59" customWidth="1"/>
    <col min="5890" max="5890" width="35.5703125" style="59" customWidth="1"/>
    <col min="5891" max="5891" width="23.5703125" style="59" customWidth="1"/>
    <col min="5892" max="5892" width="37.7109375" style="59" customWidth="1"/>
    <col min="5893" max="6144" width="9.140625" style="59"/>
    <col min="6145" max="6145" width="6" style="59" customWidth="1"/>
    <col min="6146" max="6146" width="35.5703125" style="59" customWidth="1"/>
    <col min="6147" max="6147" width="23.5703125" style="59" customWidth="1"/>
    <col min="6148" max="6148" width="37.7109375" style="59" customWidth="1"/>
    <col min="6149" max="6400" width="9.140625" style="59"/>
    <col min="6401" max="6401" width="6" style="59" customWidth="1"/>
    <col min="6402" max="6402" width="35.5703125" style="59" customWidth="1"/>
    <col min="6403" max="6403" width="23.5703125" style="59" customWidth="1"/>
    <col min="6404" max="6404" width="37.7109375" style="59" customWidth="1"/>
    <col min="6405" max="6656" width="9.140625" style="59"/>
    <col min="6657" max="6657" width="6" style="59" customWidth="1"/>
    <col min="6658" max="6658" width="35.5703125" style="59" customWidth="1"/>
    <col min="6659" max="6659" width="23.5703125" style="59" customWidth="1"/>
    <col min="6660" max="6660" width="37.7109375" style="59" customWidth="1"/>
    <col min="6661" max="6912" width="9.140625" style="59"/>
    <col min="6913" max="6913" width="6" style="59" customWidth="1"/>
    <col min="6914" max="6914" width="35.5703125" style="59" customWidth="1"/>
    <col min="6915" max="6915" width="23.5703125" style="59" customWidth="1"/>
    <col min="6916" max="6916" width="37.7109375" style="59" customWidth="1"/>
    <col min="6917" max="7168" width="9.140625" style="59"/>
    <col min="7169" max="7169" width="6" style="59" customWidth="1"/>
    <col min="7170" max="7170" width="35.5703125" style="59" customWidth="1"/>
    <col min="7171" max="7171" width="23.5703125" style="59" customWidth="1"/>
    <col min="7172" max="7172" width="37.7109375" style="59" customWidth="1"/>
    <col min="7173" max="7424" width="9.140625" style="59"/>
    <col min="7425" max="7425" width="6" style="59" customWidth="1"/>
    <col min="7426" max="7426" width="35.5703125" style="59" customWidth="1"/>
    <col min="7427" max="7427" width="23.5703125" style="59" customWidth="1"/>
    <col min="7428" max="7428" width="37.7109375" style="59" customWidth="1"/>
    <col min="7429" max="7680" width="9.140625" style="59"/>
    <col min="7681" max="7681" width="6" style="59" customWidth="1"/>
    <col min="7682" max="7682" width="35.5703125" style="59" customWidth="1"/>
    <col min="7683" max="7683" width="23.5703125" style="59" customWidth="1"/>
    <col min="7684" max="7684" width="37.7109375" style="59" customWidth="1"/>
    <col min="7685" max="7936" width="9.140625" style="59"/>
    <col min="7937" max="7937" width="6" style="59" customWidth="1"/>
    <col min="7938" max="7938" width="35.5703125" style="59" customWidth="1"/>
    <col min="7939" max="7939" width="23.5703125" style="59" customWidth="1"/>
    <col min="7940" max="7940" width="37.7109375" style="59" customWidth="1"/>
    <col min="7941" max="8192" width="9.140625" style="59"/>
    <col min="8193" max="8193" width="6" style="59" customWidth="1"/>
    <col min="8194" max="8194" width="35.5703125" style="59" customWidth="1"/>
    <col min="8195" max="8195" width="23.5703125" style="59" customWidth="1"/>
    <col min="8196" max="8196" width="37.7109375" style="59" customWidth="1"/>
    <col min="8197" max="8448" width="9.140625" style="59"/>
    <col min="8449" max="8449" width="6" style="59" customWidth="1"/>
    <col min="8450" max="8450" width="35.5703125" style="59" customWidth="1"/>
    <col min="8451" max="8451" width="23.5703125" style="59" customWidth="1"/>
    <col min="8452" max="8452" width="37.7109375" style="59" customWidth="1"/>
    <col min="8453" max="8704" width="9.140625" style="59"/>
    <col min="8705" max="8705" width="6" style="59" customWidth="1"/>
    <col min="8706" max="8706" width="35.5703125" style="59" customWidth="1"/>
    <col min="8707" max="8707" width="23.5703125" style="59" customWidth="1"/>
    <col min="8708" max="8708" width="37.7109375" style="59" customWidth="1"/>
    <col min="8709" max="8960" width="9.140625" style="59"/>
    <col min="8961" max="8961" width="6" style="59" customWidth="1"/>
    <col min="8962" max="8962" width="35.5703125" style="59" customWidth="1"/>
    <col min="8963" max="8963" width="23.5703125" style="59" customWidth="1"/>
    <col min="8964" max="8964" width="37.7109375" style="59" customWidth="1"/>
    <col min="8965" max="9216" width="9.140625" style="59"/>
    <col min="9217" max="9217" width="6" style="59" customWidth="1"/>
    <col min="9218" max="9218" width="35.5703125" style="59" customWidth="1"/>
    <col min="9219" max="9219" width="23.5703125" style="59" customWidth="1"/>
    <col min="9220" max="9220" width="37.7109375" style="59" customWidth="1"/>
    <col min="9221" max="9472" width="9.140625" style="59"/>
    <col min="9473" max="9473" width="6" style="59" customWidth="1"/>
    <col min="9474" max="9474" width="35.5703125" style="59" customWidth="1"/>
    <col min="9475" max="9475" width="23.5703125" style="59" customWidth="1"/>
    <col min="9476" max="9476" width="37.7109375" style="59" customWidth="1"/>
    <col min="9477" max="9728" width="9.140625" style="59"/>
    <col min="9729" max="9729" width="6" style="59" customWidth="1"/>
    <col min="9730" max="9730" width="35.5703125" style="59" customWidth="1"/>
    <col min="9731" max="9731" width="23.5703125" style="59" customWidth="1"/>
    <col min="9732" max="9732" width="37.7109375" style="59" customWidth="1"/>
    <col min="9733" max="9984" width="9.140625" style="59"/>
    <col min="9985" max="9985" width="6" style="59" customWidth="1"/>
    <col min="9986" max="9986" width="35.5703125" style="59" customWidth="1"/>
    <col min="9987" max="9987" width="23.5703125" style="59" customWidth="1"/>
    <col min="9988" max="9988" width="37.7109375" style="59" customWidth="1"/>
    <col min="9989" max="10240" width="9.140625" style="59"/>
    <col min="10241" max="10241" width="6" style="59" customWidth="1"/>
    <col min="10242" max="10242" width="35.5703125" style="59" customWidth="1"/>
    <col min="10243" max="10243" width="23.5703125" style="59" customWidth="1"/>
    <col min="10244" max="10244" width="37.7109375" style="59" customWidth="1"/>
    <col min="10245" max="10496" width="9.140625" style="59"/>
    <col min="10497" max="10497" width="6" style="59" customWidth="1"/>
    <col min="10498" max="10498" width="35.5703125" style="59" customWidth="1"/>
    <col min="10499" max="10499" width="23.5703125" style="59" customWidth="1"/>
    <col min="10500" max="10500" width="37.7109375" style="59" customWidth="1"/>
    <col min="10501" max="10752" width="9.140625" style="59"/>
    <col min="10753" max="10753" width="6" style="59" customWidth="1"/>
    <col min="10754" max="10754" width="35.5703125" style="59" customWidth="1"/>
    <col min="10755" max="10755" width="23.5703125" style="59" customWidth="1"/>
    <col min="10756" max="10756" width="37.7109375" style="59" customWidth="1"/>
    <col min="10757" max="11008" width="9.140625" style="59"/>
    <col min="11009" max="11009" width="6" style="59" customWidth="1"/>
    <col min="11010" max="11010" width="35.5703125" style="59" customWidth="1"/>
    <col min="11011" max="11011" width="23.5703125" style="59" customWidth="1"/>
    <col min="11012" max="11012" width="37.7109375" style="59" customWidth="1"/>
    <col min="11013" max="11264" width="9.140625" style="59"/>
    <col min="11265" max="11265" width="6" style="59" customWidth="1"/>
    <col min="11266" max="11266" width="35.5703125" style="59" customWidth="1"/>
    <col min="11267" max="11267" width="23.5703125" style="59" customWidth="1"/>
    <col min="11268" max="11268" width="37.7109375" style="59" customWidth="1"/>
    <col min="11269" max="11520" width="9.140625" style="59"/>
    <col min="11521" max="11521" width="6" style="59" customWidth="1"/>
    <col min="11522" max="11522" width="35.5703125" style="59" customWidth="1"/>
    <col min="11523" max="11523" width="23.5703125" style="59" customWidth="1"/>
    <col min="11524" max="11524" width="37.7109375" style="59" customWidth="1"/>
    <col min="11525" max="11776" width="9.140625" style="59"/>
    <col min="11777" max="11777" width="6" style="59" customWidth="1"/>
    <col min="11778" max="11778" width="35.5703125" style="59" customWidth="1"/>
    <col min="11779" max="11779" width="23.5703125" style="59" customWidth="1"/>
    <col min="11780" max="11780" width="37.7109375" style="59" customWidth="1"/>
    <col min="11781" max="12032" width="9.140625" style="59"/>
    <col min="12033" max="12033" width="6" style="59" customWidth="1"/>
    <col min="12034" max="12034" width="35.5703125" style="59" customWidth="1"/>
    <col min="12035" max="12035" width="23.5703125" style="59" customWidth="1"/>
    <col min="12036" max="12036" width="37.7109375" style="59" customWidth="1"/>
    <col min="12037" max="12288" width="9.140625" style="59"/>
    <col min="12289" max="12289" width="6" style="59" customWidth="1"/>
    <col min="12290" max="12290" width="35.5703125" style="59" customWidth="1"/>
    <col min="12291" max="12291" width="23.5703125" style="59" customWidth="1"/>
    <col min="12292" max="12292" width="37.7109375" style="59" customWidth="1"/>
    <col min="12293" max="12544" width="9.140625" style="59"/>
    <col min="12545" max="12545" width="6" style="59" customWidth="1"/>
    <col min="12546" max="12546" width="35.5703125" style="59" customWidth="1"/>
    <col min="12547" max="12547" width="23.5703125" style="59" customWidth="1"/>
    <col min="12548" max="12548" width="37.7109375" style="59" customWidth="1"/>
    <col min="12549" max="12800" width="9.140625" style="59"/>
    <col min="12801" max="12801" width="6" style="59" customWidth="1"/>
    <col min="12802" max="12802" width="35.5703125" style="59" customWidth="1"/>
    <col min="12803" max="12803" width="23.5703125" style="59" customWidth="1"/>
    <col min="12804" max="12804" width="37.7109375" style="59" customWidth="1"/>
    <col min="12805" max="13056" width="9.140625" style="59"/>
    <col min="13057" max="13057" width="6" style="59" customWidth="1"/>
    <col min="13058" max="13058" width="35.5703125" style="59" customWidth="1"/>
    <col min="13059" max="13059" width="23.5703125" style="59" customWidth="1"/>
    <col min="13060" max="13060" width="37.7109375" style="59" customWidth="1"/>
    <col min="13061" max="13312" width="9.140625" style="59"/>
    <col min="13313" max="13313" width="6" style="59" customWidth="1"/>
    <col min="13314" max="13314" width="35.5703125" style="59" customWidth="1"/>
    <col min="13315" max="13315" width="23.5703125" style="59" customWidth="1"/>
    <col min="13316" max="13316" width="37.7109375" style="59" customWidth="1"/>
    <col min="13317" max="13568" width="9.140625" style="59"/>
    <col min="13569" max="13569" width="6" style="59" customWidth="1"/>
    <col min="13570" max="13570" width="35.5703125" style="59" customWidth="1"/>
    <col min="13571" max="13571" width="23.5703125" style="59" customWidth="1"/>
    <col min="13572" max="13572" width="37.7109375" style="59" customWidth="1"/>
    <col min="13573" max="13824" width="9.140625" style="59"/>
    <col min="13825" max="13825" width="6" style="59" customWidth="1"/>
    <col min="13826" max="13826" width="35.5703125" style="59" customWidth="1"/>
    <col min="13827" max="13827" width="23.5703125" style="59" customWidth="1"/>
    <col min="13828" max="13828" width="37.7109375" style="59" customWidth="1"/>
    <col min="13829" max="14080" width="9.140625" style="59"/>
    <col min="14081" max="14081" width="6" style="59" customWidth="1"/>
    <col min="14082" max="14082" width="35.5703125" style="59" customWidth="1"/>
    <col min="14083" max="14083" width="23.5703125" style="59" customWidth="1"/>
    <col min="14084" max="14084" width="37.7109375" style="59" customWidth="1"/>
    <col min="14085" max="14336" width="9.140625" style="59"/>
    <col min="14337" max="14337" width="6" style="59" customWidth="1"/>
    <col min="14338" max="14338" width="35.5703125" style="59" customWidth="1"/>
    <col min="14339" max="14339" width="23.5703125" style="59" customWidth="1"/>
    <col min="14340" max="14340" width="37.7109375" style="59" customWidth="1"/>
    <col min="14341" max="14592" width="9.140625" style="59"/>
    <col min="14593" max="14593" width="6" style="59" customWidth="1"/>
    <col min="14594" max="14594" width="35.5703125" style="59" customWidth="1"/>
    <col min="14595" max="14595" width="23.5703125" style="59" customWidth="1"/>
    <col min="14596" max="14596" width="37.7109375" style="59" customWidth="1"/>
    <col min="14597" max="14848" width="9.140625" style="59"/>
    <col min="14849" max="14849" width="6" style="59" customWidth="1"/>
    <col min="14850" max="14850" width="35.5703125" style="59" customWidth="1"/>
    <col min="14851" max="14851" width="23.5703125" style="59" customWidth="1"/>
    <col min="14852" max="14852" width="37.7109375" style="59" customWidth="1"/>
    <col min="14853" max="15104" width="9.140625" style="59"/>
    <col min="15105" max="15105" width="6" style="59" customWidth="1"/>
    <col min="15106" max="15106" width="35.5703125" style="59" customWidth="1"/>
    <col min="15107" max="15107" width="23.5703125" style="59" customWidth="1"/>
    <col min="15108" max="15108" width="37.7109375" style="59" customWidth="1"/>
    <col min="15109" max="15360" width="9.140625" style="59"/>
    <col min="15361" max="15361" width="6" style="59" customWidth="1"/>
    <col min="15362" max="15362" width="35.5703125" style="59" customWidth="1"/>
    <col min="15363" max="15363" width="23.5703125" style="59" customWidth="1"/>
    <col min="15364" max="15364" width="37.7109375" style="59" customWidth="1"/>
    <col min="15365" max="15616" width="9.140625" style="59"/>
    <col min="15617" max="15617" width="6" style="59" customWidth="1"/>
    <col min="15618" max="15618" width="35.5703125" style="59" customWidth="1"/>
    <col min="15619" max="15619" width="23.5703125" style="59" customWidth="1"/>
    <col min="15620" max="15620" width="37.7109375" style="59" customWidth="1"/>
    <col min="15621" max="15872" width="9.140625" style="59"/>
    <col min="15873" max="15873" width="6" style="59" customWidth="1"/>
    <col min="15874" max="15874" width="35.5703125" style="59" customWidth="1"/>
    <col min="15875" max="15875" width="23.5703125" style="59" customWidth="1"/>
    <col min="15876" max="15876" width="37.7109375" style="59" customWidth="1"/>
    <col min="15877" max="16128" width="9.140625" style="59"/>
    <col min="16129" max="16129" width="6" style="59" customWidth="1"/>
    <col min="16130" max="16130" width="35.5703125" style="59" customWidth="1"/>
    <col min="16131" max="16131" width="23.5703125" style="59" customWidth="1"/>
    <col min="16132" max="16132" width="37.7109375" style="59" customWidth="1"/>
    <col min="16133" max="16384" width="9.140625" style="59"/>
  </cols>
  <sheetData>
    <row r="1" spans="1:13" x14ac:dyDescent="0.25">
      <c r="A1" s="212"/>
      <c r="B1" s="212"/>
      <c r="C1" s="521" t="s">
        <v>38</v>
      </c>
      <c r="D1" s="521"/>
    </row>
    <row r="2" spans="1:13" x14ac:dyDescent="0.25">
      <c r="A2" s="212"/>
      <c r="B2" s="212"/>
      <c r="C2" s="213"/>
      <c r="D2" s="228" t="str">
        <f>CONCATENATE("к договору  № ",T('Общие данные'!Q24:W24)," от ",T('Общие данные'!C24:H24))</f>
        <v>к договору  № _______ от _______._______.2021г</v>
      </c>
    </row>
    <row r="3" spans="1:13" ht="24" customHeight="1" x14ac:dyDescent="0.25">
      <c r="A3" s="212"/>
      <c r="B3" s="214"/>
      <c r="C3" s="214"/>
      <c r="D3" s="212"/>
    </row>
    <row r="4" spans="1:13" x14ac:dyDescent="0.25">
      <c r="A4" s="519" t="s">
        <v>39</v>
      </c>
      <c r="B4" s="519"/>
      <c r="C4" s="519"/>
      <c r="D4" s="519"/>
    </row>
    <row r="5" spans="1:13" ht="56.25" customHeight="1" x14ac:dyDescent="0.25">
      <c r="A5" s="520" t="str">
        <f>CONCATENATE('Общие данные'!C2," ",CHAR(10),'Общие данные'!C3)</f>
        <v>«Кабельная линия 10 кВ от ПС 110/35/10 «Анапская» до проектируемой 4БРП-10 кВ (РП-А11)» 
 (Электромонтажные, строительные и пуско-наладочные работы 2КЛ-10кВ от ПС 110/35/10 «Анапская» до проектируемой 4БРП-10 кВ (РП-А11))</v>
      </c>
      <c r="B5" s="520"/>
      <c r="C5" s="520"/>
      <c r="D5" s="520"/>
    </row>
    <row r="6" spans="1:13" s="60" customFormat="1" ht="38.25" customHeight="1" x14ac:dyDescent="0.25">
      <c r="A6" s="215" t="s">
        <v>1</v>
      </c>
      <c r="B6" s="215" t="s">
        <v>40</v>
      </c>
      <c r="C6" s="215" t="s">
        <v>41</v>
      </c>
      <c r="D6" s="215" t="s">
        <v>42</v>
      </c>
      <c r="M6" s="60" t="s">
        <v>43</v>
      </c>
    </row>
    <row r="7" spans="1:13" s="60" customFormat="1" ht="141.75" hidden="1" x14ac:dyDescent="0.25">
      <c r="A7" s="215">
        <v>1</v>
      </c>
      <c r="B7" s="236" t="s">
        <v>173</v>
      </c>
      <c r="C7" s="205" t="s">
        <v>172</v>
      </c>
      <c r="D7" s="216" t="str">
        <f>T('Общие данные'!C24:H24)</f>
        <v>_______._______.2021г</v>
      </c>
    </row>
    <row r="8" spans="1:13" s="60" customFormat="1" ht="141.75" x14ac:dyDescent="0.25">
      <c r="A8" s="215">
        <v>1</v>
      </c>
      <c r="B8" s="378" t="s">
        <v>193</v>
      </c>
      <c r="C8" s="205" t="s">
        <v>194</v>
      </c>
      <c r="D8" s="216" t="str">
        <f>T('Общие данные'!C24:H24)</f>
        <v>_______._______.2021г</v>
      </c>
    </row>
    <row r="9" spans="1:13" s="60" customFormat="1" ht="96.75" hidden="1" customHeight="1" x14ac:dyDescent="0.25">
      <c r="A9" s="215">
        <v>2</v>
      </c>
      <c r="B9" s="205"/>
      <c r="C9" s="205"/>
      <c r="D9" s="216" t="str">
        <f>T('Общие данные'!C24:H24)</f>
        <v>_______._______.2021г</v>
      </c>
    </row>
    <row r="10" spans="1:13" s="60" customFormat="1" ht="38.25" hidden="1" customHeight="1" x14ac:dyDescent="0.25">
      <c r="A10" s="215">
        <v>3</v>
      </c>
      <c r="B10" s="217"/>
      <c r="C10" s="215"/>
      <c r="D10" s="216"/>
    </row>
    <row r="11" spans="1:13" ht="26.25" customHeight="1" x14ac:dyDescent="0.25">
      <c r="A11" s="218"/>
      <c r="B11" s="219"/>
      <c r="C11" s="219"/>
      <c r="D11" s="220"/>
    </row>
    <row r="12" spans="1:13" ht="31.5" customHeight="1" x14ac:dyDescent="0.25">
      <c r="A12" s="218"/>
      <c r="B12" s="219"/>
      <c r="C12" s="219"/>
      <c r="D12" s="220"/>
    </row>
    <row r="13" spans="1:13" s="66" customFormat="1" x14ac:dyDescent="0.25">
      <c r="A13" s="62" t="s">
        <v>14</v>
      </c>
      <c r="B13" s="62"/>
      <c r="C13" s="221"/>
      <c r="D13" s="62" t="s">
        <v>15</v>
      </c>
      <c r="E13" s="64"/>
      <c r="F13" s="65"/>
      <c r="G13" s="65"/>
      <c r="H13" s="62"/>
    </row>
    <row r="14" spans="1:13" s="66" customFormat="1" x14ac:dyDescent="0.25">
      <c r="A14" s="62" t="str">
        <f>T('Общие данные'!C5:W5)</f>
        <v>Генеральный директор</v>
      </c>
      <c r="B14" s="62"/>
      <c r="C14" s="221"/>
      <c r="D14" s="62"/>
      <c r="E14" s="64"/>
      <c r="F14" s="65"/>
      <c r="G14" s="65"/>
      <c r="H14" s="62"/>
    </row>
    <row r="15" spans="1:13" s="66" customFormat="1" x14ac:dyDescent="0.25">
      <c r="A15" s="62" t="str">
        <f>T('Общие данные'!C4:W4)</f>
        <v>ООО "Югстрой-Электросеть"</v>
      </c>
      <c r="B15" s="62"/>
      <c r="C15" s="221"/>
      <c r="D15" s="62"/>
      <c r="E15" s="64"/>
      <c r="F15" s="65"/>
      <c r="G15" s="65"/>
      <c r="H15" s="62"/>
    </row>
    <row r="16" spans="1:13" s="66" customFormat="1" ht="34.5" customHeight="1" x14ac:dyDescent="0.25">
      <c r="A16" s="69" t="str">
        <f>CONCATENATE("____________________ ",T('Общие данные'!R6:W6))</f>
        <v>____________________ С.С.Ганюшкин</v>
      </c>
      <c r="B16" s="69"/>
      <c r="C16" s="222"/>
      <c r="D16" s="69"/>
      <c r="E16" s="68"/>
      <c r="F16" s="70"/>
      <c r="G16" s="70"/>
      <c r="H16" s="69"/>
    </row>
    <row r="17" spans="1:7" s="71" customFormat="1" x14ac:dyDescent="0.25">
      <c r="A17" s="223"/>
      <c r="B17" s="224"/>
      <c r="C17" s="225"/>
      <c r="D17" s="226"/>
    </row>
    <row r="18" spans="1:7" s="71" customFormat="1" x14ac:dyDescent="0.25">
      <c r="B18" s="75"/>
      <c r="C18" s="77"/>
      <c r="D18" s="75"/>
    </row>
    <row r="20" spans="1:7" x14ac:dyDescent="0.25">
      <c r="A20" s="78"/>
      <c r="G20" s="79"/>
    </row>
    <row r="21" spans="1:7" x14ac:dyDescent="0.25">
      <c r="A21" s="80"/>
      <c r="G21" s="79"/>
    </row>
    <row r="22" spans="1:7" x14ac:dyDescent="0.25">
      <c r="A22" s="81"/>
      <c r="G22" s="79"/>
    </row>
    <row r="23" spans="1:7" x14ac:dyDescent="0.25">
      <c r="A23" s="82"/>
    </row>
    <row r="24" spans="1:7" x14ac:dyDescent="0.25">
      <c r="A24" s="83"/>
      <c r="B24" s="84"/>
      <c r="C24" s="84"/>
    </row>
    <row r="30" spans="1:7" x14ac:dyDescent="0.25">
      <c r="G30" s="79"/>
    </row>
    <row r="34" spans="7:7" x14ac:dyDescent="0.25">
      <c r="G34" s="79"/>
    </row>
    <row r="35" spans="7:7" x14ac:dyDescent="0.25">
      <c r="G35" s="79"/>
    </row>
    <row r="36" spans="7:7" x14ac:dyDescent="0.25">
      <c r="G36" s="79"/>
    </row>
  </sheetData>
  <mergeCells count="3">
    <mergeCell ref="A4:D4"/>
    <mergeCell ref="A5:D5"/>
    <mergeCell ref="C1:D1"/>
  </mergeCells>
  <printOptions horizontalCentered="1"/>
  <pageMargins left="0.78740157480314965" right="0.19685039370078741" top="0.98425196850393704" bottom="0.74803149606299213" header="0.51181102362204722" footer="0.15748031496062992"/>
  <pageSetup paperSize="9" scale="8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00B050"/>
    <pageSetUpPr fitToPage="1"/>
  </sheetPr>
  <dimension ref="A1:K20"/>
  <sheetViews>
    <sheetView view="pageBreakPreview" zoomScaleNormal="100" zoomScaleSheetLayoutView="100" workbookViewId="0">
      <selection activeCell="H8" sqref="H8"/>
    </sheetView>
  </sheetViews>
  <sheetFormatPr defaultRowHeight="14.25" x14ac:dyDescent="0.2"/>
  <cols>
    <col min="1" max="1" width="5.42578125" style="86" customWidth="1"/>
    <col min="2" max="2" width="65.5703125" style="86" customWidth="1"/>
    <col min="3" max="3" width="9.140625" style="86"/>
    <col min="4" max="4" width="9.28515625" style="86" bestFit="1" customWidth="1"/>
    <col min="5" max="5" width="14.42578125" style="86" customWidth="1"/>
    <col min="6" max="6" width="14" style="86" customWidth="1"/>
    <col min="7" max="7" width="9.28515625" style="86" bestFit="1" customWidth="1"/>
    <col min="8" max="9" width="8.7109375" style="86" customWidth="1"/>
    <col min="10" max="10" width="9.7109375" style="86" customWidth="1"/>
    <col min="11" max="11" width="11.42578125" style="86" customWidth="1"/>
    <col min="12" max="245" width="9.140625" style="86"/>
    <col min="246" max="246" width="3.7109375" style="86" customWidth="1"/>
    <col min="247" max="247" width="5.42578125" style="86" customWidth="1"/>
    <col min="248" max="248" width="54.28515625" style="86" customWidth="1"/>
    <col min="249" max="249" width="9.140625" style="86"/>
    <col min="250" max="250" width="9.28515625" style="86" bestFit="1" customWidth="1"/>
    <col min="251" max="252" width="9.7109375" style="86" bestFit="1" customWidth="1"/>
    <col min="253" max="253" width="9.28515625" style="86" bestFit="1" customWidth="1"/>
    <col min="254" max="254" width="9.5703125" style="86" customWidth="1"/>
    <col min="255" max="255" width="11.28515625" style="86" customWidth="1"/>
    <col min="256" max="501" width="9.140625" style="86"/>
    <col min="502" max="502" width="3.7109375" style="86" customWidth="1"/>
    <col min="503" max="503" width="5.42578125" style="86" customWidth="1"/>
    <col min="504" max="504" width="54.28515625" style="86" customWidth="1"/>
    <col min="505" max="505" width="9.140625" style="86"/>
    <col min="506" max="506" width="9.28515625" style="86" bestFit="1" customWidth="1"/>
    <col min="507" max="508" width="9.7109375" style="86" bestFit="1" customWidth="1"/>
    <col min="509" max="509" width="9.28515625" style="86" bestFit="1" customWidth="1"/>
    <col min="510" max="510" width="9.5703125" style="86" customWidth="1"/>
    <col min="511" max="511" width="11.28515625" style="86" customWidth="1"/>
    <col min="512" max="757" width="9.140625" style="86"/>
    <col min="758" max="758" width="3.7109375" style="86" customWidth="1"/>
    <col min="759" max="759" width="5.42578125" style="86" customWidth="1"/>
    <col min="760" max="760" width="54.28515625" style="86" customWidth="1"/>
    <col min="761" max="761" width="9.140625" style="86"/>
    <col min="762" max="762" width="9.28515625" style="86" bestFit="1" customWidth="1"/>
    <col min="763" max="764" width="9.7109375" style="86" bestFit="1" customWidth="1"/>
    <col min="765" max="765" width="9.28515625" style="86" bestFit="1" customWidth="1"/>
    <col min="766" max="766" width="9.5703125" style="86" customWidth="1"/>
    <col min="767" max="767" width="11.28515625" style="86" customWidth="1"/>
    <col min="768" max="1013" width="9.140625" style="86"/>
    <col min="1014" max="1014" width="3.7109375" style="86" customWidth="1"/>
    <col min="1015" max="1015" width="5.42578125" style="86" customWidth="1"/>
    <col min="1016" max="1016" width="54.28515625" style="86" customWidth="1"/>
    <col min="1017" max="1017" width="9.140625" style="86"/>
    <col min="1018" max="1018" width="9.28515625" style="86" bestFit="1" customWidth="1"/>
    <col min="1019" max="1020" width="9.7109375" style="86" bestFit="1" customWidth="1"/>
    <col min="1021" max="1021" width="9.28515625" style="86" bestFit="1" customWidth="1"/>
    <col min="1022" max="1022" width="9.5703125" style="86" customWidth="1"/>
    <col min="1023" max="1023" width="11.28515625" style="86" customWidth="1"/>
    <col min="1024" max="1269" width="9.140625" style="86"/>
    <col min="1270" max="1270" width="3.7109375" style="86" customWidth="1"/>
    <col min="1271" max="1271" width="5.42578125" style="86" customWidth="1"/>
    <col min="1272" max="1272" width="54.28515625" style="86" customWidth="1"/>
    <col min="1273" max="1273" width="9.140625" style="86"/>
    <col min="1274" max="1274" width="9.28515625" style="86" bestFit="1" customWidth="1"/>
    <col min="1275" max="1276" width="9.7109375" style="86" bestFit="1" customWidth="1"/>
    <col min="1277" max="1277" width="9.28515625" style="86" bestFit="1" customWidth="1"/>
    <col min="1278" max="1278" width="9.5703125" style="86" customWidth="1"/>
    <col min="1279" max="1279" width="11.28515625" style="86" customWidth="1"/>
    <col min="1280" max="1525" width="9.140625" style="86"/>
    <col min="1526" max="1526" width="3.7109375" style="86" customWidth="1"/>
    <col min="1527" max="1527" width="5.42578125" style="86" customWidth="1"/>
    <col min="1528" max="1528" width="54.28515625" style="86" customWidth="1"/>
    <col min="1529" max="1529" width="9.140625" style="86"/>
    <col min="1530" max="1530" width="9.28515625" style="86" bestFit="1" customWidth="1"/>
    <col min="1531" max="1532" width="9.7109375" style="86" bestFit="1" customWidth="1"/>
    <col min="1533" max="1533" width="9.28515625" style="86" bestFit="1" customWidth="1"/>
    <col min="1534" max="1534" width="9.5703125" style="86" customWidth="1"/>
    <col min="1535" max="1535" width="11.28515625" style="86" customWidth="1"/>
    <col min="1536" max="1781" width="9.140625" style="86"/>
    <col min="1782" max="1782" width="3.7109375" style="86" customWidth="1"/>
    <col min="1783" max="1783" width="5.42578125" style="86" customWidth="1"/>
    <col min="1784" max="1784" width="54.28515625" style="86" customWidth="1"/>
    <col min="1785" max="1785" width="9.140625" style="86"/>
    <col min="1786" max="1786" width="9.28515625" style="86" bestFit="1" customWidth="1"/>
    <col min="1787" max="1788" width="9.7109375" style="86" bestFit="1" customWidth="1"/>
    <col min="1789" max="1789" width="9.28515625" style="86" bestFit="1" customWidth="1"/>
    <col min="1790" max="1790" width="9.5703125" style="86" customWidth="1"/>
    <col min="1791" max="1791" width="11.28515625" style="86" customWidth="1"/>
    <col min="1792" max="2037" width="9.140625" style="86"/>
    <col min="2038" max="2038" width="3.7109375" style="86" customWidth="1"/>
    <col min="2039" max="2039" width="5.42578125" style="86" customWidth="1"/>
    <col min="2040" max="2040" width="54.28515625" style="86" customWidth="1"/>
    <col min="2041" max="2041" width="9.140625" style="86"/>
    <col min="2042" max="2042" width="9.28515625" style="86" bestFit="1" customWidth="1"/>
    <col min="2043" max="2044" width="9.7109375" style="86" bestFit="1" customWidth="1"/>
    <col min="2045" max="2045" width="9.28515625" style="86" bestFit="1" customWidth="1"/>
    <col min="2046" max="2046" width="9.5703125" style="86" customWidth="1"/>
    <col min="2047" max="2047" width="11.28515625" style="86" customWidth="1"/>
    <col min="2048" max="2293" width="9.140625" style="86"/>
    <col min="2294" max="2294" width="3.7109375" style="86" customWidth="1"/>
    <col min="2295" max="2295" width="5.42578125" style="86" customWidth="1"/>
    <col min="2296" max="2296" width="54.28515625" style="86" customWidth="1"/>
    <col min="2297" max="2297" width="9.140625" style="86"/>
    <col min="2298" max="2298" width="9.28515625" style="86" bestFit="1" customWidth="1"/>
    <col min="2299" max="2300" width="9.7109375" style="86" bestFit="1" customWidth="1"/>
    <col min="2301" max="2301" width="9.28515625" style="86" bestFit="1" customWidth="1"/>
    <col min="2302" max="2302" width="9.5703125" style="86" customWidth="1"/>
    <col min="2303" max="2303" width="11.28515625" style="86" customWidth="1"/>
    <col min="2304" max="2549" width="9.140625" style="86"/>
    <col min="2550" max="2550" width="3.7109375" style="86" customWidth="1"/>
    <col min="2551" max="2551" width="5.42578125" style="86" customWidth="1"/>
    <col min="2552" max="2552" width="54.28515625" style="86" customWidth="1"/>
    <col min="2553" max="2553" width="9.140625" style="86"/>
    <col min="2554" max="2554" width="9.28515625" style="86" bestFit="1" customWidth="1"/>
    <col min="2555" max="2556" width="9.7109375" style="86" bestFit="1" customWidth="1"/>
    <col min="2557" max="2557" width="9.28515625" style="86" bestFit="1" customWidth="1"/>
    <col min="2558" max="2558" width="9.5703125" style="86" customWidth="1"/>
    <col min="2559" max="2559" width="11.28515625" style="86" customWidth="1"/>
    <col min="2560" max="2805" width="9.140625" style="86"/>
    <col min="2806" max="2806" width="3.7109375" style="86" customWidth="1"/>
    <col min="2807" max="2807" width="5.42578125" style="86" customWidth="1"/>
    <col min="2808" max="2808" width="54.28515625" style="86" customWidth="1"/>
    <col min="2809" max="2809" width="9.140625" style="86"/>
    <col min="2810" max="2810" width="9.28515625" style="86" bestFit="1" customWidth="1"/>
    <col min="2811" max="2812" width="9.7109375" style="86" bestFit="1" customWidth="1"/>
    <col min="2813" max="2813" width="9.28515625" style="86" bestFit="1" customWidth="1"/>
    <col min="2814" max="2814" width="9.5703125" style="86" customWidth="1"/>
    <col min="2815" max="2815" width="11.28515625" style="86" customWidth="1"/>
    <col min="2816" max="3061" width="9.140625" style="86"/>
    <col min="3062" max="3062" width="3.7109375" style="86" customWidth="1"/>
    <col min="3063" max="3063" width="5.42578125" style="86" customWidth="1"/>
    <col min="3064" max="3064" width="54.28515625" style="86" customWidth="1"/>
    <col min="3065" max="3065" width="9.140625" style="86"/>
    <col min="3066" max="3066" width="9.28515625" style="86" bestFit="1" customWidth="1"/>
    <col min="3067" max="3068" width="9.7109375" style="86" bestFit="1" customWidth="1"/>
    <col min="3069" max="3069" width="9.28515625" style="86" bestFit="1" customWidth="1"/>
    <col min="3070" max="3070" width="9.5703125" style="86" customWidth="1"/>
    <col min="3071" max="3071" width="11.28515625" style="86" customWidth="1"/>
    <col min="3072" max="3317" width="9.140625" style="86"/>
    <col min="3318" max="3318" width="3.7109375" style="86" customWidth="1"/>
    <col min="3319" max="3319" width="5.42578125" style="86" customWidth="1"/>
    <col min="3320" max="3320" width="54.28515625" style="86" customWidth="1"/>
    <col min="3321" max="3321" width="9.140625" style="86"/>
    <col min="3322" max="3322" width="9.28515625" style="86" bestFit="1" customWidth="1"/>
    <col min="3323" max="3324" width="9.7109375" style="86" bestFit="1" customWidth="1"/>
    <col min="3325" max="3325" width="9.28515625" style="86" bestFit="1" customWidth="1"/>
    <col min="3326" max="3326" width="9.5703125" style="86" customWidth="1"/>
    <col min="3327" max="3327" width="11.28515625" style="86" customWidth="1"/>
    <col min="3328" max="3573" width="9.140625" style="86"/>
    <col min="3574" max="3574" width="3.7109375" style="86" customWidth="1"/>
    <col min="3575" max="3575" width="5.42578125" style="86" customWidth="1"/>
    <col min="3576" max="3576" width="54.28515625" style="86" customWidth="1"/>
    <col min="3577" max="3577" width="9.140625" style="86"/>
    <col min="3578" max="3578" width="9.28515625" style="86" bestFit="1" customWidth="1"/>
    <col min="3579" max="3580" width="9.7109375" style="86" bestFit="1" customWidth="1"/>
    <col min="3581" max="3581" width="9.28515625" style="86" bestFit="1" customWidth="1"/>
    <col min="3582" max="3582" width="9.5703125" style="86" customWidth="1"/>
    <col min="3583" max="3583" width="11.28515625" style="86" customWidth="1"/>
    <col min="3584" max="3829" width="9.140625" style="86"/>
    <col min="3830" max="3830" width="3.7109375" style="86" customWidth="1"/>
    <col min="3831" max="3831" width="5.42578125" style="86" customWidth="1"/>
    <col min="3832" max="3832" width="54.28515625" style="86" customWidth="1"/>
    <col min="3833" max="3833" width="9.140625" style="86"/>
    <col min="3834" max="3834" width="9.28515625" style="86" bestFit="1" customWidth="1"/>
    <col min="3835" max="3836" width="9.7109375" style="86" bestFit="1" customWidth="1"/>
    <col min="3837" max="3837" width="9.28515625" style="86" bestFit="1" customWidth="1"/>
    <col min="3838" max="3838" width="9.5703125" style="86" customWidth="1"/>
    <col min="3839" max="3839" width="11.28515625" style="86" customWidth="1"/>
    <col min="3840" max="4085" width="9.140625" style="86"/>
    <col min="4086" max="4086" width="3.7109375" style="86" customWidth="1"/>
    <col min="4087" max="4087" width="5.42578125" style="86" customWidth="1"/>
    <col min="4088" max="4088" width="54.28515625" style="86" customWidth="1"/>
    <col min="4089" max="4089" width="9.140625" style="86"/>
    <col min="4090" max="4090" width="9.28515625" style="86" bestFit="1" customWidth="1"/>
    <col min="4091" max="4092" width="9.7109375" style="86" bestFit="1" customWidth="1"/>
    <col min="4093" max="4093" width="9.28515625" style="86" bestFit="1" customWidth="1"/>
    <col min="4094" max="4094" width="9.5703125" style="86" customWidth="1"/>
    <col min="4095" max="4095" width="11.28515625" style="86" customWidth="1"/>
    <col min="4096" max="4341" width="9.140625" style="86"/>
    <col min="4342" max="4342" width="3.7109375" style="86" customWidth="1"/>
    <col min="4343" max="4343" width="5.42578125" style="86" customWidth="1"/>
    <col min="4344" max="4344" width="54.28515625" style="86" customWidth="1"/>
    <col min="4345" max="4345" width="9.140625" style="86"/>
    <col min="4346" max="4346" width="9.28515625" style="86" bestFit="1" customWidth="1"/>
    <col min="4347" max="4348" width="9.7109375" style="86" bestFit="1" customWidth="1"/>
    <col min="4349" max="4349" width="9.28515625" style="86" bestFit="1" customWidth="1"/>
    <col min="4350" max="4350" width="9.5703125" style="86" customWidth="1"/>
    <col min="4351" max="4351" width="11.28515625" style="86" customWidth="1"/>
    <col min="4352" max="4597" width="9.140625" style="86"/>
    <col min="4598" max="4598" width="3.7109375" style="86" customWidth="1"/>
    <col min="4599" max="4599" width="5.42578125" style="86" customWidth="1"/>
    <col min="4600" max="4600" width="54.28515625" style="86" customWidth="1"/>
    <col min="4601" max="4601" width="9.140625" style="86"/>
    <col min="4602" max="4602" width="9.28515625" style="86" bestFit="1" customWidth="1"/>
    <col min="4603" max="4604" width="9.7109375" style="86" bestFit="1" customWidth="1"/>
    <col min="4605" max="4605" width="9.28515625" style="86" bestFit="1" customWidth="1"/>
    <col min="4606" max="4606" width="9.5703125" style="86" customWidth="1"/>
    <col min="4607" max="4607" width="11.28515625" style="86" customWidth="1"/>
    <col min="4608" max="4853" width="9.140625" style="86"/>
    <col min="4854" max="4854" width="3.7109375" style="86" customWidth="1"/>
    <col min="4855" max="4855" width="5.42578125" style="86" customWidth="1"/>
    <col min="4856" max="4856" width="54.28515625" style="86" customWidth="1"/>
    <col min="4857" max="4857" width="9.140625" style="86"/>
    <col min="4858" max="4858" width="9.28515625" style="86" bestFit="1" customWidth="1"/>
    <col min="4859" max="4860" width="9.7109375" style="86" bestFit="1" customWidth="1"/>
    <col min="4861" max="4861" width="9.28515625" style="86" bestFit="1" customWidth="1"/>
    <col min="4862" max="4862" width="9.5703125" style="86" customWidth="1"/>
    <col min="4863" max="4863" width="11.28515625" style="86" customWidth="1"/>
    <col min="4864" max="5109" width="9.140625" style="86"/>
    <col min="5110" max="5110" width="3.7109375" style="86" customWidth="1"/>
    <col min="5111" max="5111" width="5.42578125" style="86" customWidth="1"/>
    <col min="5112" max="5112" width="54.28515625" style="86" customWidth="1"/>
    <col min="5113" max="5113" width="9.140625" style="86"/>
    <col min="5114" max="5114" width="9.28515625" style="86" bestFit="1" customWidth="1"/>
    <col min="5115" max="5116" width="9.7109375" style="86" bestFit="1" customWidth="1"/>
    <col min="5117" max="5117" width="9.28515625" style="86" bestFit="1" customWidth="1"/>
    <col min="5118" max="5118" width="9.5703125" style="86" customWidth="1"/>
    <col min="5119" max="5119" width="11.28515625" style="86" customWidth="1"/>
    <col min="5120" max="5365" width="9.140625" style="86"/>
    <col min="5366" max="5366" width="3.7109375" style="86" customWidth="1"/>
    <col min="5367" max="5367" width="5.42578125" style="86" customWidth="1"/>
    <col min="5368" max="5368" width="54.28515625" style="86" customWidth="1"/>
    <col min="5369" max="5369" width="9.140625" style="86"/>
    <col min="5370" max="5370" width="9.28515625" style="86" bestFit="1" customWidth="1"/>
    <col min="5371" max="5372" width="9.7109375" style="86" bestFit="1" customWidth="1"/>
    <col min="5373" max="5373" width="9.28515625" style="86" bestFit="1" customWidth="1"/>
    <col min="5374" max="5374" width="9.5703125" style="86" customWidth="1"/>
    <col min="5375" max="5375" width="11.28515625" style="86" customWidth="1"/>
    <col min="5376" max="5621" width="9.140625" style="86"/>
    <col min="5622" max="5622" width="3.7109375" style="86" customWidth="1"/>
    <col min="5623" max="5623" width="5.42578125" style="86" customWidth="1"/>
    <col min="5624" max="5624" width="54.28515625" style="86" customWidth="1"/>
    <col min="5625" max="5625" width="9.140625" style="86"/>
    <col min="5626" max="5626" width="9.28515625" style="86" bestFit="1" customWidth="1"/>
    <col min="5627" max="5628" width="9.7109375" style="86" bestFit="1" customWidth="1"/>
    <col min="5629" max="5629" width="9.28515625" style="86" bestFit="1" customWidth="1"/>
    <col min="5630" max="5630" width="9.5703125" style="86" customWidth="1"/>
    <col min="5631" max="5631" width="11.28515625" style="86" customWidth="1"/>
    <col min="5632" max="5877" width="9.140625" style="86"/>
    <col min="5878" max="5878" width="3.7109375" style="86" customWidth="1"/>
    <col min="5879" max="5879" width="5.42578125" style="86" customWidth="1"/>
    <col min="5880" max="5880" width="54.28515625" style="86" customWidth="1"/>
    <col min="5881" max="5881" width="9.140625" style="86"/>
    <col min="5882" max="5882" width="9.28515625" style="86" bestFit="1" customWidth="1"/>
    <col min="5883" max="5884" width="9.7109375" style="86" bestFit="1" customWidth="1"/>
    <col min="5885" max="5885" width="9.28515625" style="86" bestFit="1" customWidth="1"/>
    <col min="5886" max="5886" width="9.5703125" style="86" customWidth="1"/>
    <col min="5887" max="5887" width="11.28515625" style="86" customWidth="1"/>
    <col min="5888" max="6133" width="9.140625" style="86"/>
    <col min="6134" max="6134" width="3.7109375" style="86" customWidth="1"/>
    <col min="6135" max="6135" width="5.42578125" style="86" customWidth="1"/>
    <col min="6136" max="6136" width="54.28515625" style="86" customWidth="1"/>
    <col min="6137" max="6137" width="9.140625" style="86"/>
    <col min="6138" max="6138" width="9.28515625" style="86" bestFit="1" customWidth="1"/>
    <col min="6139" max="6140" width="9.7109375" style="86" bestFit="1" customWidth="1"/>
    <col min="6141" max="6141" width="9.28515625" style="86" bestFit="1" customWidth="1"/>
    <col min="6142" max="6142" width="9.5703125" style="86" customWidth="1"/>
    <col min="6143" max="6143" width="11.28515625" style="86" customWidth="1"/>
    <col min="6144" max="6389" width="9.140625" style="86"/>
    <col min="6390" max="6390" width="3.7109375" style="86" customWidth="1"/>
    <col min="6391" max="6391" width="5.42578125" style="86" customWidth="1"/>
    <col min="6392" max="6392" width="54.28515625" style="86" customWidth="1"/>
    <col min="6393" max="6393" width="9.140625" style="86"/>
    <col min="6394" max="6394" width="9.28515625" style="86" bestFit="1" customWidth="1"/>
    <col min="6395" max="6396" width="9.7109375" style="86" bestFit="1" customWidth="1"/>
    <col min="6397" max="6397" width="9.28515625" style="86" bestFit="1" customWidth="1"/>
    <col min="6398" max="6398" width="9.5703125" style="86" customWidth="1"/>
    <col min="6399" max="6399" width="11.28515625" style="86" customWidth="1"/>
    <col min="6400" max="6645" width="9.140625" style="86"/>
    <col min="6646" max="6646" width="3.7109375" style="86" customWidth="1"/>
    <col min="6647" max="6647" width="5.42578125" style="86" customWidth="1"/>
    <col min="6648" max="6648" width="54.28515625" style="86" customWidth="1"/>
    <col min="6649" max="6649" width="9.140625" style="86"/>
    <col min="6650" max="6650" width="9.28515625" style="86" bestFit="1" customWidth="1"/>
    <col min="6651" max="6652" width="9.7109375" style="86" bestFit="1" customWidth="1"/>
    <col min="6653" max="6653" width="9.28515625" style="86" bestFit="1" customWidth="1"/>
    <col min="6654" max="6654" width="9.5703125" style="86" customWidth="1"/>
    <col min="6655" max="6655" width="11.28515625" style="86" customWidth="1"/>
    <col min="6656" max="6901" width="9.140625" style="86"/>
    <col min="6902" max="6902" width="3.7109375" style="86" customWidth="1"/>
    <col min="6903" max="6903" width="5.42578125" style="86" customWidth="1"/>
    <col min="6904" max="6904" width="54.28515625" style="86" customWidth="1"/>
    <col min="6905" max="6905" width="9.140625" style="86"/>
    <col min="6906" max="6906" width="9.28515625" style="86" bestFit="1" customWidth="1"/>
    <col min="6907" max="6908" width="9.7109375" style="86" bestFit="1" customWidth="1"/>
    <col min="6909" max="6909" width="9.28515625" style="86" bestFit="1" customWidth="1"/>
    <col min="6910" max="6910" width="9.5703125" style="86" customWidth="1"/>
    <col min="6911" max="6911" width="11.28515625" style="86" customWidth="1"/>
    <col min="6912" max="7157" width="9.140625" style="86"/>
    <col min="7158" max="7158" width="3.7109375" style="86" customWidth="1"/>
    <col min="7159" max="7159" width="5.42578125" style="86" customWidth="1"/>
    <col min="7160" max="7160" width="54.28515625" style="86" customWidth="1"/>
    <col min="7161" max="7161" width="9.140625" style="86"/>
    <col min="7162" max="7162" width="9.28515625" style="86" bestFit="1" customWidth="1"/>
    <col min="7163" max="7164" width="9.7109375" style="86" bestFit="1" customWidth="1"/>
    <col min="7165" max="7165" width="9.28515625" style="86" bestFit="1" customWidth="1"/>
    <col min="7166" max="7166" width="9.5703125" style="86" customWidth="1"/>
    <col min="7167" max="7167" width="11.28515625" style="86" customWidth="1"/>
    <col min="7168" max="7413" width="9.140625" style="86"/>
    <col min="7414" max="7414" width="3.7109375" style="86" customWidth="1"/>
    <col min="7415" max="7415" width="5.42578125" style="86" customWidth="1"/>
    <col min="7416" max="7416" width="54.28515625" style="86" customWidth="1"/>
    <col min="7417" max="7417" width="9.140625" style="86"/>
    <col min="7418" max="7418" width="9.28515625" style="86" bestFit="1" customWidth="1"/>
    <col min="7419" max="7420" width="9.7109375" style="86" bestFit="1" customWidth="1"/>
    <col min="7421" max="7421" width="9.28515625" style="86" bestFit="1" customWidth="1"/>
    <col min="7422" max="7422" width="9.5703125" style="86" customWidth="1"/>
    <col min="7423" max="7423" width="11.28515625" style="86" customWidth="1"/>
    <col min="7424" max="7669" width="9.140625" style="86"/>
    <col min="7670" max="7670" width="3.7109375" style="86" customWidth="1"/>
    <col min="7671" max="7671" width="5.42578125" style="86" customWidth="1"/>
    <col min="7672" max="7672" width="54.28515625" style="86" customWidth="1"/>
    <col min="7673" max="7673" width="9.140625" style="86"/>
    <col min="7674" max="7674" width="9.28515625" style="86" bestFit="1" customWidth="1"/>
    <col min="7675" max="7676" width="9.7109375" style="86" bestFit="1" customWidth="1"/>
    <col min="7677" max="7677" width="9.28515625" style="86" bestFit="1" customWidth="1"/>
    <col min="7678" max="7678" width="9.5703125" style="86" customWidth="1"/>
    <col min="7679" max="7679" width="11.28515625" style="86" customWidth="1"/>
    <col min="7680" max="7925" width="9.140625" style="86"/>
    <col min="7926" max="7926" width="3.7109375" style="86" customWidth="1"/>
    <col min="7927" max="7927" width="5.42578125" style="86" customWidth="1"/>
    <col min="7928" max="7928" width="54.28515625" style="86" customWidth="1"/>
    <col min="7929" max="7929" width="9.140625" style="86"/>
    <col min="7930" max="7930" width="9.28515625" style="86" bestFit="1" customWidth="1"/>
    <col min="7931" max="7932" width="9.7109375" style="86" bestFit="1" customWidth="1"/>
    <col min="7933" max="7933" width="9.28515625" style="86" bestFit="1" customWidth="1"/>
    <col min="7934" max="7934" width="9.5703125" style="86" customWidth="1"/>
    <col min="7935" max="7935" width="11.28515625" style="86" customWidth="1"/>
    <col min="7936" max="8181" width="9.140625" style="86"/>
    <col min="8182" max="8182" width="3.7109375" style="86" customWidth="1"/>
    <col min="8183" max="8183" width="5.42578125" style="86" customWidth="1"/>
    <col min="8184" max="8184" width="54.28515625" style="86" customWidth="1"/>
    <col min="8185" max="8185" width="9.140625" style="86"/>
    <col min="8186" max="8186" width="9.28515625" style="86" bestFit="1" customWidth="1"/>
    <col min="8187" max="8188" width="9.7109375" style="86" bestFit="1" customWidth="1"/>
    <col min="8189" max="8189" width="9.28515625" style="86" bestFit="1" customWidth="1"/>
    <col min="8190" max="8190" width="9.5703125" style="86" customWidth="1"/>
    <col min="8191" max="8191" width="11.28515625" style="86" customWidth="1"/>
    <col min="8192" max="8437" width="9.140625" style="86"/>
    <col min="8438" max="8438" width="3.7109375" style="86" customWidth="1"/>
    <col min="8439" max="8439" width="5.42578125" style="86" customWidth="1"/>
    <col min="8440" max="8440" width="54.28515625" style="86" customWidth="1"/>
    <col min="8441" max="8441" width="9.140625" style="86"/>
    <col min="8442" max="8442" width="9.28515625" style="86" bestFit="1" customWidth="1"/>
    <col min="8443" max="8444" width="9.7109375" style="86" bestFit="1" customWidth="1"/>
    <col min="8445" max="8445" width="9.28515625" style="86" bestFit="1" customWidth="1"/>
    <col min="8446" max="8446" width="9.5703125" style="86" customWidth="1"/>
    <col min="8447" max="8447" width="11.28515625" style="86" customWidth="1"/>
    <col min="8448" max="8693" width="9.140625" style="86"/>
    <col min="8694" max="8694" width="3.7109375" style="86" customWidth="1"/>
    <col min="8695" max="8695" width="5.42578125" style="86" customWidth="1"/>
    <col min="8696" max="8696" width="54.28515625" style="86" customWidth="1"/>
    <col min="8697" max="8697" width="9.140625" style="86"/>
    <col min="8698" max="8698" width="9.28515625" style="86" bestFit="1" customWidth="1"/>
    <col min="8699" max="8700" width="9.7109375" style="86" bestFit="1" customWidth="1"/>
    <col min="8701" max="8701" width="9.28515625" style="86" bestFit="1" customWidth="1"/>
    <col min="8702" max="8702" width="9.5703125" style="86" customWidth="1"/>
    <col min="8703" max="8703" width="11.28515625" style="86" customWidth="1"/>
    <col min="8704" max="8949" width="9.140625" style="86"/>
    <col min="8950" max="8950" width="3.7109375" style="86" customWidth="1"/>
    <col min="8951" max="8951" width="5.42578125" style="86" customWidth="1"/>
    <col min="8952" max="8952" width="54.28515625" style="86" customWidth="1"/>
    <col min="8953" max="8953" width="9.140625" style="86"/>
    <col min="8954" max="8954" width="9.28515625" style="86" bestFit="1" customWidth="1"/>
    <col min="8955" max="8956" width="9.7109375" style="86" bestFit="1" customWidth="1"/>
    <col min="8957" max="8957" width="9.28515625" style="86" bestFit="1" customWidth="1"/>
    <col min="8958" max="8958" width="9.5703125" style="86" customWidth="1"/>
    <col min="8959" max="8959" width="11.28515625" style="86" customWidth="1"/>
    <col min="8960" max="9205" width="9.140625" style="86"/>
    <col min="9206" max="9206" width="3.7109375" style="86" customWidth="1"/>
    <col min="9207" max="9207" width="5.42578125" style="86" customWidth="1"/>
    <col min="9208" max="9208" width="54.28515625" style="86" customWidth="1"/>
    <col min="9209" max="9209" width="9.140625" style="86"/>
    <col min="9210" max="9210" width="9.28515625" style="86" bestFit="1" customWidth="1"/>
    <col min="9211" max="9212" width="9.7109375" style="86" bestFit="1" customWidth="1"/>
    <col min="9213" max="9213" width="9.28515625" style="86" bestFit="1" customWidth="1"/>
    <col min="9214" max="9214" width="9.5703125" style="86" customWidth="1"/>
    <col min="9215" max="9215" width="11.28515625" style="86" customWidth="1"/>
    <col min="9216" max="9461" width="9.140625" style="86"/>
    <col min="9462" max="9462" width="3.7109375" style="86" customWidth="1"/>
    <col min="9463" max="9463" width="5.42578125" style="86" customWidth="1"/>
    <col min="9464" max="9464" width="54.28515625" style="86" customWidth="1"/>
    <col min="9465" max="9465" width="9.140625" style="86"/>
    <col min="9466" max="9466" width="9.28515625" style="86" bestFit="1" customWidth="1"/>
    <col min="9467" max="9468" width="9.7109375" style="86" bestFit="1" customWidth="1"/>
    <col min="9469" max="9469" width="9.28515625" style="86" bestFit="1" customWidth="1"/>
    <col min="9470" max="9470" width="9.5703125" style="86" customWidth="1"/>
    <col min="9471" max="9471" width="11.28515625" style="86" customWidth="1"/>
    <col min="9472" max="9717" width="9.140625" style="86"/>
    <col min="9718" max="9718" width="3.7109375" style="86" customWidth="1"/>
    <col min="9719" max="9719" width="5.42578125" style="86" customWidth="1"/>
    <col min="9720" max="9720" width="54.28515625" style="86" customWidth="1"/>
    <col min="9721" max="9721" width="9.140625" style="86"/>
    <col min="9722" max="9722" width="9.28515625" style="86" bestFit="1" customWidth="1"/>
    <col min="9723" max="9724" width="9.7109375" style="86" bestFit="1" customWidth="1"/>
    <col min="9725" max="9725" width="9.28515625" style="86" bestFit="1" customWidth="1"/>
    <col min="9726" max="9726" width="9.5703125" style="86" customWidth="1"/>
    <col min="9727" max="9727" width="11.28515625" style="86" customWidth="1"/>
    <col min="9728" max="9973" width="9.140625" style="86"/>
    <col min="9974" max="9974" width="3.7109375" style="86" customWidth="1"/>
    <col min="9975" max="9975" width="5.42578125" style="86" customWidth="1"/>
    <col min="9976" max="9976" width="54.28515625" style="86" customWidth="1"/>
    <col min="9977" max="9977" width="9.140625" style="86"/>
    <col min="9978" max="9978" width="9.28515625" style="86" bestFit="1" customWidth="1"/>
    <col min="9979" max="9980" width="9.7109375" style="86" bestFit="1" customWidth="1"/>
    <col min="9981" max="9981" width="9.28515625" style="86" bestFit="1" customWidth="1"/>
    <col min="9982" max="9982" width="9.5703125" style="86" customWidth="1"/>
    <col min="9983" max="9983" width="11.28515625" style="86" customWidth="1"/>
    <col min="9984" max="10229" width="9.140625" style="86"/>
    <col min="10230" max="10230" width="3.7109375" style="86" customWidth="1"/>
    <col min="10231" max="10231" width="5.42578125" style="86" customWidth="1"/>
    <col min="10232" max="10232" width="54.28515625" style="86" customWidth="1"/>
    <col min="10233" max="10233" width="9.140625" style="86"/>
    <col min="10234" max="10234" width="9.28515625" style="86" bestFit="1" customWidth="1"/>
    <col min="10235" max="10236" width="9.7109375" style="86" bestFit="1" customWidth="1"/>
    <col min="10237" max="10237" width="9.28515625" style="86" bestFit="1" customWidth="1"/>
    <col min="10238" max="10238" width="9.5703125" style="86" customWidth="1"/>
    <col min="10239" max="10239" width="11.28515625" style="86" customWidth="1"/>
    <col min="10240" max="10485" width="9.140625" style="86"/>
    <col min="10486" max="10486" width="3.7109375" style="86" customWidth="1"/>
    <col min="10487" max="10487" width="5.42578125" style="86" customWidth="1"/>
    <col min="10488" max="10488" width="54.28515625" style="86" customWidth="1"/>
    <col min="10489" max="10489" width="9.140625" style="86"/>
    <col min="10490" max="10490" width="9.28515625" style="86" bestFit="1" customWidth="1"/>
    <col min="10491" max="10492" width="9.7109375" style="86" bestFit="1" customWidth="1"/>
    <col min="10493" max="10493" width="9.28515625" style="86" bestFit="1" customWidth="1"/>
    <col min="10494" max="10494" width="9.5703125" style="86" customWidth="1"/>
    <col min="10495" max="10495" width="11.28515625" style="86" customWidth="1"/>
    <col min="10496" max="10741" width="9.140625" style="86"/>
    <col min="10742" max="10742" width="3.7109375" style="86" customWidth="1"/>
    <col min="10743" max="10743" width="5.42578125" style="86" customWidth="1"/>
    <col min="10744" max="10744" width="54.28515625" style="86" customWidth="1"/>
    <col min="10745" max="10745" width="9.140625" style="86"/>
    <col min="10746" max="10746" width="9.28515625" style="86" bestFit="1" customWidth="1"/>
    <col min="10747" max="10748" width="9.7109375" style="86" bestFit="1" customWidth="1"/>
    <col min="10749" max="10749" width="9.28515625" style="86" bestFit="1" customWidth="1"/>
    <col min="10750" max="10750" width="9.5703125" style="86" customWidth="1"/>
    <col min="10751" max="10751" width="11.28515625" style="86" customWidth="1"/>
    <col min="10752" max="10997" width="9.140625" style="86"/>
    <col min="10998" max="10998" width="3.7109375" style="86" customWidth="1"/>
    <col min="10999" max="10999" width="5.42578125" style="86" customWidth="1"/>
    <col min="11000" max="11000" width="54.28515625" style="86" customWidth="1"/>
    <col min="11001" max="11001" width="9.140625" style="86"/>
    <col min="11002" max="11002" width="9.28515625" style="86" bestFit="1" customWidth="1"/>
    <col min="11003" max="11004" width="9.7109375" style="86" bestFit="1" customWidth="1"/>
    <col min="11005" max="11005" width="9.28515625" style="86" bestFit="1" customWidth="1"/>
    <col min="11006" max="11006" width="9.5703125" style="86" customWidth="1"/>
    <col min="11007" max="11007" width="11.28515625" style="86" customWidth="1"/>
    <col min="11008" max="11253" width="9.140625" style="86"/>
    <col min="11254" max="11254" width="3.7109375" style="86" customWidth="1"/>
    <col min="11255" max="11255" width="5.42578125" style="86" customWidth="1"/>
    <col min="11256" max="11256" width="54.28515625" style="86" customWidth="1"/>
    <col min="11257" max="11257" width="9.140625" style="86"/>
    <col min="11258" max="11258" width="9.28515625" style="86" bestFit="1" customWidth="1"/>
    <col min="11259" max="11260" width="9.7109375" style="86" bestFit="1" customWidth="1"/>
    <col min="11261" max="11261" width="9.28515625" style="86" bestFit="1" customWidth="1"/>
    <col min="11262" max="11262" width="9.5703125" style="86" customWidth="1"/>
    <col min="11263" max="11263" width="11.28515625" style="86" customWidth="1"/>
    <col min="11264" max="11509" width="9.140625" style="86"/>
    <col min="11510" max="11510" width="3.7109375" style="86" customWidth="1"/>
    <col min="11511" max="11511" width="5.42578125" style="86" customWidth="1"/>
    <col min="11512" max="11512" width="54.28515625" style="86" customWidth="1"/>
    <col min="11513" max="11513" width="9.140625" style="86"/>
    <col min="11514" max="11514" width="9.28515625" style="86" bestFit="1" customWidth="1"/>
    <col min="11515" max="11516" width="9.7109375" style="86" bestFit="1" customWidth="1"/>
    <col min="11517" max="11517" width="9.28515625" style="86" bestFit="1" customWidth="1"/>
    <col min="11518" max="11518" width="9.5703125" style="86" customWidth="1"/>
    <col min="11519" max="11519" width="11.28515625" style="86" customWidth="1"/>
    <col min="11520" max="11765" width="9.140625" style="86"/>
    <col min="11766" max="11766" width="3.7109375" style="86" customWidth="1"/>
    <col min="11767" max="11767" width="5.42578125" style="86" customWidth="1"/>
    <col min="11768" max="11768" width="54.28515625" style="86" customWidth="1"/>
    <col min="11769" max="11769" width="9.140625" style="86"/>
    <col min="11770" max="11770" width="9.28515625" style="86" bestFit="1" customWidth="1"/>
    <col min="11771" max="11772" width="9.7109375" style="86" bestFit="1" customWidth="1"/>
    <col min="11773" max="11773" width="9.28515625" style="86" bestFit="1" customWidth="1"/>
    <col min="11774" max="11774" width="9.5703125" style="86" customWidth="1"/>
    <col min="11775" max="11775" width="11.28515625" style="86" customWidth="1"/>
    <col min="11776" max="12021" width="9.140625" style="86"/>
    <col min="12022" max="12022" width="3.7109375" style="86" customWidth="1"/>
    <col min="12023" max="12023" width="5.42578125" style="86" customWidth="1"/>
    <col min="12024" max="12024" width="54.28515625" style="86" customWidth="1"/>
    <col min="12025" max="12025" width="9.140625" style="86"/>
    <col min="12026" max="12026" width="9.28515625" style="86" bestFit="1" customWidth="1"/>
    <col min="12027" max="12028" width="9.7109375" style="86" bestFit="1" customWidth="1"/>
    <col min="12029" max="12029" width="9.28515625" style="86" bestFit="1" customWidth="1"/>
    <col min="12030" max="12030" width="9.5703125" style="86" customWidth="1"/>
    <col min="12031" max="12031" width="11.28515625" style="86" customWidth="1"/>
    <col min="12032" max="12277" width="9.140625" style="86"/>
    <col min="12278" max="12278" width="3.7109375" style="86" customWidth="1"/>
    <col min="12279" max="12279" width="5.42578125" style="86" customWidth="1"/>
    <col min="12280" max="12280" width="54.28515625" style="86" customWidth="1"/>
    <col min="12281" max="12281" width="9.140625" style="86"/>
    <col min="12282" max="12282" width="9.28515625" style="86" bestFit="1" customWidth="1"/>
    <col min="12283" max="12284" width="9.7109375" style="86" bestFit="1" customWidth="1"/>
    <col min="12285" max="12285" width="9.28515625" style="86" bestFit="1" customWidth="1"/>
    <col min="12286" max="12286" width="9.5703125" style="86" customWidth="1"/>
    <col min="12287" max="12287" width="11.28515625" style="86" customWidth="1"/>
    <col min="12288" max="12533" width="9.140625" style="86"/>
    <col min="12534" max="12534" width="3.7109375" style="86" customWidth="1"/>
    <col min="12535" max="12535" width="5.42578125" style="86" customWidth="1"/>
    <col min="12536" max="12536" width="54.28515625" style="86" customWidth="1"/>
    <col min="12537" max="12537" width="9.140625" style="86"/>
    <col min="12538" max="12538" width="9.28515625" style="86" bestFit="1" customWidth="1"/>
    <col min="12539" max="12540" width="9.7109375" style="86" bestFit="1" customWidth="1"/>
    <col min="12541" max="12541" width="9.28515625" style="86" bestFit="1" customWidth="1"/>
    <col min="12542" max="12542" width="9.5703125" style="86" customWidth="1"/>
    <col min="12543" max="12543" width="11.28515625" style="86" customWidth="1"/>
    <col min="12544" max="12789" width="9.140625" style="86"/>
    <col min="12790" max="12790" width="3.7109375" style="86" customWidth="1"/>
    <col min="12791" max="12791" width="5.42578125" style="86" customWidth="1"/>
    <col min="12792" max="12792" width="54.28515625" style="86" customWidth="1"/>
    <col min="12793" max="12793" width="9.140625" style="86"/>
    <col min="12794" max="12794" width="9.28515625" style="86" bestFit="1" customWidth="1"/>
    <col min="12795" max="12796" width="9.7109375" style="86" bestFit="1" customWidth="1"/>
    <col min="12797" max="12797" width="9.28515625" style="86" bestFit="1" customWidth="1"/>
    <col min="12798" max="12798" width="9.5703125" style="86" customWidth="1"/>
    <col min="12799" max="12799" width="11.28515625" style="86" customWidth="1"/>
    <col min="12800" max="13045" width="9.140625" style="86"/>
    <col min="13046" max="13046" width="3.7109375" style="86" customWidth="1"/>
    <col min="13047" max="13047" width="5.42578125" style="86" customWidth="1"/>
    <col min="13048" max="13048" width="54.28515625" style="86" customWidth="1"/>
    <col min="13049" max="13049" width="9.140625" style="86"/>
    <col min="13050" max="13050" width="9.28515625" style="86" bestFit="1" customWidth="1"/>
    <col min="13051" max="13052" width="9.7109375" style="86" bestFit="1" customWidth="1"/>
    <col min="13053" max="13053" width="9.28515625" style="86" bestFit="1" customWidth="1"/>
    <col min="13054" max="13054" width="9.5703125" style="86" customWidth="1"/>
    <col min="13055" max="13055" width="11.28515625" style="86" customWidth="1"/>
    <col min="13056" max="13301" width="9.140625" style="86"/>
    <col min="13302" max="13302" width="3.7109375" style="86" customWidth="1"/>
    <col min="13303" max="13303" width="5.42578125" style="86" customWidth="1"/>
    <col min="13304" max="13304" width="54.28515625" style="86" customWidth="1"/>
    <col min="13305" max="13305" width="9.140625" style="86"/>
    <col min="13306" max="13306" width="9.28515625" style="86" bestFit="1" customWidth="1"/>
    <col min="13307" max="13308" width="9.7109375" style="86" bestFit="1" customWidth="1"/>
    <col min="13309" max="13309" width="9.28515625" style="86" bestFit="1" customWidth="1"/>
    <col min="13310" max="13310" width="9.5703125" style="86" customWidth="1"/>
    <col min="13311" max="13311" width="11.28515625" style="86" customWidth="1"/>
    <col min="13312" max="13557" width="9.140625" style="86"/>
    <col min="13558" max="13558" width="3.7109375" style="86" customWidth="1"/>
    <col min="13559" max="13559" width="5.42578125" style="86" customWidth="1"/>
    <col min="13560" max="13560" width="54.28515625" style="86" customWidth="1"/>
    <col min="13561" max="13561" width="9.140625" style="86"/>
    <col min="13562" max="13562" width="9.28515625" style="86" bestFit="1" customWidth="1"/>
    <col min="13563" max="13564" width="9.7109375" style="86" bestFit="1" customWidth="1"/>
    <col min="13565" max="13565" width="9.28515625" style="86" bestFit="1" customWidth="1"/>
    <col min="13566" max="13566" width="9.5703125" style="86" customWidth="1"/>
    <col min="13567" max="13567" width="11.28515625" style="86" customWidth="1"/>
    <col min="13568" max="13813" width="9.140625" style="86"/>
    <col min="13814" max="13814" width="3.7109375" style="86" customWidth="1"/>
    <col min="13815" max="13815" width="5.42578125" style="86" customWidth="1"/>
    <col min="13816" max="13816" width="54.28515625" style="86" customWidth="1"/>
    <col min="13817" max="13817" width="9.140625" style="86"/>
    <col min="13818" max="13818" width="9.28515625" style="86" bestFit="1" customWidth="1"/>
    <col min="13819" max="13820" width="9.7109375" style="86" bestFit="1" customWidth="1"/>
    <col min="13821" max="13821" width="9.28515625" style="86" bestFit="1" customWidth="1"/>
    <col min="13822" max="13822" width="9.5703125" style="86" customWidth="1"/>
    <col min="13823" max="13823" width="11.28515625" style="86" customWidth="1"/>
    <col min="13824" max="14069" width="9.140625" style="86"/>
    <col min="14070" max="14070" width="3.7109375" style="86" customWidth="1"/>
    <col min="14071" max="14071" width="5.42578125" style="86" customWidth="1"/>
    <col min="14072" max="14072" width="54.28515625" style="86" customWidth="1"/>
    <col min="14073" max="14073" width="9.140625" style="86"/>
    <col min="14074" max="14074" width="9.28515625" style="86" bestFit="1" customWidth="1"/>
    <col min="14075" max="14076" width="9.7109375" style="86" bestFit="1" customWidth="1"/>
    <col min="14077" max="14077" width="9.28515625" style="86" bestFit="1" customWidth="1"/>
    <col min="14078" max="14078" width="9.5703125" style="86" customWidth="1"/>
    <col min="14079" max="14079" width="11.28515625" style="86" customWidth="1"/>
    <col min="14080" max="14325" width="9.140625" style="86"/>
    <col min="14326" max="14326" width="3.7109375" style="86" customWidth="1"/>
    <col min="14327" max="14327" width="5.42578125" style="86" customWidth="1"/>
    <col min="14328" max="14328" width="54.28515625" style="86" customWidth="1"/>
    <col min="14329" max="14329" width="9.140625" style="86"/>
    <col min="14330" max="14330" width="9.28515625" style="86" bestFit="1" customWidth="1"/>
    <col min="14331" max="14332" width="9.7109375" style="86" bestFit="1" customWidth="1"/>
    <col min="14333" max="14333" width="9.28515625" style="86" bestFit="1" customWidth="1"/>
    <col min="14334" max="14334" width="9.5703125" style="86" customWidth="1"/>
    <col min="14335" max="14335" width="11.28515625" style="86" customWidth="1"/>
    <col min="14336" max="14581" width="9.140625" style="86"/>
    <col min="14582" max="14582" width="3.7109375" style="86" customWidth="1"/>
    <col min="14583" max="14583" width="5.42578125" style="86" customWidth="1"/>
    <col min="14584" max="14584" width="54.28515625" style="86" customWidth="1"/>
    <col min="14585" max="14585" width="9.140625" style="86"/>
    <col min="14586" max="14586" width="9.28515625" style="86" bestFit="1" customWidth="1"/>
    <col min="14587" max="14588" width="9.7109375" style="86" bestFit="1" customWidth="1"/>
    <col min="14589" max="14589" width="9.28515625" style="86" bestFit="1" customWidth="1"/>
    <col min="14590" max="14590" width="9.5703125" style="86" customWidth="1"/>
    <col min="14591" max="14591" width="11.28515625" style="86" customWidth="1"/>
    <col min="14592" max="14837" width="9.140625" style="86"/>
    <col min="14838" max="14838" width="3.7109375" style="86" customWidth="1"/>
    <col min="14839" max="14839" width="5.42578125" style="86" customWidth="1"/>
    <col min="14840" max="14840" width="54.28515625" style="86" customWidth="1"/>
    <col min="14841" max="14841" width="9.140625" style="86"/>
    <col min="14842" max="14842" width="9.28515625" style="86" bestFit="1" customWidth="1"/>
    <col min="14843" max="14844" width="9.7109375" style="86" bestFit="1" customWidth="1"/>
    <col min="14845" max="14845" width="9.28515625" style="86" bestFit="1" customWidth="1"/>
    <col min="14846" max="14846" width="9.5703125" style="86" customWidth="1"/>
    <col min="14847" max="14847" width="11.28515625" style="86" customWidth="1"/>
    <col min="14848" max="15093" width="9.140625" style="86"/>
    <col min="15094" max="15094" width="3.7109375" style="86" customWidth="1"/>
    <col min="15095" max="15095" width="5.42578125" style="86" customWidth="1"/>
    <col min="15096" max="15096" width="54.28515625" style="86" customWidth="1"/>
    <col min="15097" max="15097" width="9.140625" style="86"/>
    <col min="15098" max="15098" width="9.28515625" style="86" bestFit="1" customWidth="1"/>
    <col min="15099" max="15100" width="9.7109375" style="86" bestFit="1" customWidth="1"/>
    <col min="15101" max="15101" width="9.28515625" style="86" bestFit="1" customWidth="1"/>
    <col min="15102" max="15102" width="9.5703125" style="86" customWidth="1"/>
    <col min="15103" max="15103" width="11.28515625" style="86" customWidth="1"/>
    <col min="15104" max="15349" width="9.140625" style="86"/>
    <col min="15350" max="15350" width="3.7109375" style="86" customWidth="1"/>
    <col min="15351" max="15351" width="5.42578125" style="86" customWidth="1"/>
    <col min="15352" max="15352" width="54.28515625" style="86" customWidth="1"/>
    <col min="15353" max="15353" width="9.140625" style="86"/>
    <col min="15354" max="15354" width="9.28515625" style="86" bestFit="1" customWidth="1"/>
    <col min="15355" max="15356" width="9.7109375" style="86" bestFit="1" customWidth="1"/>
    <col min="15357" max="15357" width="9.28515625" style="86" bestFit="1" customWidth="1"/>
    <col min="15358" max="15358" width="9.5703125" style="86" customWidth="1"/>
    <col min="15359" max="15359" width="11.28515625" style="86" customWidth="1"/>
    <col min="15360" max="15605" width="9.140625" style="86"/>
    <col min="15606" max="15606" width="3.7109375" style="86" customWidth="1"/>
    <col min="15607" max="15607" width="5.42578125" style="86" customWidth="1"/>
    <col min="15608" max="15608" width="54.28515625" style="86" customWidth="1"/>
    <col min="15609" max="15609" width="9.140625" style="86"/>
    <col min="15610" max="15610" width="9.28515625" style="86" bestFit="1" customWidth="1"/>
    <col min="15611" max="15612" width="9.7109375" style="86" bestFit="1" customWidth="1"/>
    <col min="15613" max="15613" width="9.28515625" style="86" bestFit="1" customWidth="1"/>
    <col min="15614" max="15614" width="9.5703125" style="86" customWidth="1"/>
    <col min="15615" max="15615" width="11.28515625" style="86" customWidth="1"/>
    <col min="15616" max="15861" width="9.140625" style="86"/>
    <col min="15862" max="15862" width="3.7109375" style="86" customWidth="1"/>
    <col min="15863" max="15863" width="5.42578125" style="86" customWidth="1"/>
    <col min="15864" max="15864" width="54.28515625" style="86" customWidth="1"/>
    <col min="15865" max="15865" width="9.140625" style="86"/>
    <col min="15866" max="15866" width="9.28515625" style="86" bestFit="1" customWidth="1"/>
    <col min="15867" max="15868" width="9.7109375" style="86" bestFit="1" customWidth="1"/>
    <col min="15869" max="15869" width="9.28515625" style="86" bestFit="1" customWidth="1"/>
    <col min="15870" max="15870" width="9.5703125" style="86" customWidth="1"/>
    <col min="15871" max="15871" width="11.28515625" style="86" customWidth="1"/>
    <col min="15872" max="16117" width="9.140625" style="86"/>
    <col min="16118" max="16118" width="3.7109375" style="86" customWidth="1"/>
    <col min="16119" max="16119" width="5.42578125" style="86" customWidth="1"/>
    <col min="16120" max="16120" width="54.28515625" style="86" customWidth="1"/>
    <col min="16121" max="16121" width="9.140625" style="86"/>
    <col min="16122" max="16122" width="9.28515625" style="86" bestFit="1" customWidth="1"/>
    <col min="16123" max="16124" width="9.7109375" style="86" bestFit="1" customWidth="1"/>
    <col min="16125" max="16125" width="9.28515625" style="86" bestFit="1" customWidth="1"/>
    <col min="16126" max="16126" width="9.5703125" style="86" customWidth="1"/>
    <col min="16127" max="16127" width="11.28515625" style="86" customWidth="1"/>
    <col min="16128" max="16384" width="9.140625" style="86"/>
  </cols>
  <sheetData>
    <row r="1" spans="1:11" s="230" customFormat="1" ht="18.75" x14ac:dyDescent="0.25">
      <c r="A1" s="211"/>
      <c r="B1" s="211"/>
      <c r="C1" s="211"/>
      <c r="D1" s="227"/>
      <c r="E1" s="513" t="s">
        <v>44</v>
      </c>
      <c r="F1" s="513"/>
      <c r="G1" s="513"/>
      <c r="H1" s="513"/>
      <c r="I1" s="513"/>
      <c r="J1" s="513"/>
      <c r="K1" s="513"/>
    </row>
    <row r="2" spans="1:11" s="230" customFormat="1" ht="18.75" customHeight="1" x14ac:dyDescent="0.25">
      <c r="A2" s="211"/>
      <c r="B2" s="211"/>
      <c r="C2" s="522" t="str">
        <f>CONCATENATE("к договору  № ",T('Общие данные'!Q24:W24)," от ",T('Общие данные'!C24:H24))</f>
        <v>к договору  № _______ от _______._______.2021г</v>
      </c>
      <c r="D2" s="522"/>
      <c r="E2" s="522"/>
      <c r="F2" s="522"/>
      <c r="G2" s="522"/>
      <c r="H2" s="522"/>
      <c r="I2" s="522"/>
      <c r="J2" s="522"/>
      <c r="K2" s="522"/>
    </row>
    <row r="3" spans="1:11" s="230" customFormat="1" ht="18.75" customHeight="1" x14ac:dyDescent="0.25">
      <c r="A3" s="524" t="s">
        <v>45</v>
      </c>
      <c r="B3" s="524"/>
      <c r="C3" s="524"/>
      <c r="D3" s="524"/>
      <c r="E3" s="524"/>
      <c r="F3" s="524"/>
      <c r="G3" s="524"/>
      <c r="H3" s="524"/>
      <c r="I3" s="524"/>
      <c r="J3" s="524"/>
      <c r="K3" s="524"/>
    </row>
    <row r="4" spans="1:11" s="230" customFormat="1" ht="50.25" customHeight="1" x14ac:dyDescent="0.25">
      <c r="A4" s="523" t="str">
        <f>CONCATENATE('Общие данные'!C2," ",CHAR(10),'Общие данные'!C3)</f>
        <v>«Кабельная линия 10 кВ от ПС 110/35/10 «Анапская» до проектируемой 4БРП-10 кВ (РП-А11)» 
 (Электромонтажные, строительные и пуско-наладочные работы 2КЛ-10кВ от ПС 110/35/10 «Анапская» до проектируемой 4БРП-10 кВ (РП-А11))</v>
      </c>
      <c r="B4" s="523"/>
      <c r="C4" s="523"/>
      <c r="D4" s="523"/>
      <c r="E4" s="523"/>
      <c r="F4" s="523"/>
      <c r="G4" s="523"/>
      <c r="H4" s="523"/>
      <c r="I4" s="523"/>
      <c r="J4" s="523"/>
      <c r="K4" s="523"/>
    </row>
    <row r="5" spans="1:11" ht="48" customHeight="1" x14ac:dyDescent="0.2">
      <c r="A5" s="527" t="s">
        <v>18</v>
      </c>
      <c r="B5" s="528" t="s">
        <v>46</v>
      </c>
      <c r="C5" s="527" t="s">
        <v>20</v>
      </c>
      <c r="D5" s="527" t="s">
        <v>47</v>
      </c>
      <c r="E5" s="527" t="s">
        <v>48</v>
      </c>
      <c r="F5" s="527"/>
      <c r="G5" s="527"/>
      <c r="H5" s="529" t="s">
        <v>187</v>
      </c>
      <c r="I5" s="530"/>
      <c r="J5" s="530"/>
      <c r="K5" s="531"/>
    </row>
    <row r="6" spans="1:11" ht="34.5" customHeight="1" x14ac:dyDescent="0.2">
      <c r="A6" s="527"/>
      <c r="B6" s="528"/>
      <c r="C6" s="527"/>
      <c r="D6" s="527"/>
      <c r="E6" s="404" t="s">
        <v>49</v>
      </c>
      <c r="F6" s="404" t="s">
        <v>50</v>
      </c>
      <c r="G6" s="404" t="s">
        <v>51</v>
      </c>
      <c r="H6" s="404"/>
      <c r="I6" s="429"/>
      <c r="J6" s="404"/>
      <c r="K6" s="404"/>
    </row>
    <row r="7" spans="1:11" ht="39" customHeight="1" x14ac:dyDescent="0.2">
      <c r="A7" s="87">
        <v>1</v>
      </c>
      <c r="B7" s="358" t="str">
        <f>T(Прил_2!B7)</f>
        <v/>
      </c>
      <c r="C7" s="88" t="str">
        <f>T(Прил_2!C7)</f>
        <v/>
      </c>
      <c r="D7" s="288">
        <f>Прил_2!D7</f>
        <v>0</v>
      </c>
      <c r="E7" s="532" t="s">
        <v>186</v>
      </c>
      <c r="F7" s="532" t="s">
        <v>195</v>
      </c>
      <c r="G7" s="535" t="s">
        <v>196</v>
      </c>
      <c r="H7" s="235"/>
      <c r="I7" s="235"/>
      <c r="J7" s="235"/>
      <c r="K7" s="235"/>
    </row>
    <row r="8" spans="1:11" ht="41.25" customHeight="1" x14ac:dyDescent="0.2">
      <c r="A8" s="87">
        <v>2</v>
      </c>
      <c r="B8" s="358" t="str">
        <f>T(Прил_2!B8)</f>
        <v/>
      </c>
      <c r="C8" s="88" t="str">
        <f>T(Прил_2!C8)</f>
        <v/>
      </c>
      <c r="D8" s="288">
        <f>Прил_2!D8</f>
        <v>0</v>
      </c>
      <c r="E8" s="533"/>
      <c r="F8" s="533"/>
      <c r="G8" s="536"/>
      <c r="H8" s="235"/>
      <c r="I8" s="235"/>
      <c r="J8" s="235"/>
      <c r="K8" s="235"/>
    </row>
    <row r="9" spans="1:11" ht="22.5" customHeight="1" x14ac:dyDescent="0.2">
      <c r="A9" s="87">
        <v>3</v>
      </c>
      <c r="B9" s="358" t="str">
        <f>T(Прил_2!B9)</f>
        <v/>
      </c>
      <c r="C9" s="88" t="str">
        <f>T(Прил_2!C9)</f>
        <v/>
      </c>
      <c r="D9" s="288">
        <f>Прил_2!D9</f>
        <v>0</v>
      </c>
      <c r="E9" s="534"/>
      <c r="F9" s="534"/>
      <c r="G9" s="537"/>
      <c r="H9" s="235"/>
      <c r="I9" s="235"/>
      <c r="J9" s="376"/>
      <c r="K9" s="376"/>
    </row>
    <row r="10" spans="1:11" ht="15.75" x14ac:dyDescent="0.25">
      <c r="A10" s="337"/>
      <c r="B10" s="2"/>
      <c r="C10" s="2"/>
      <c r="D10" s="338"/>
      <c r="E10" s="2"/>
      <c r="F10" s="2"/>
      <c r="G10" s="2"/>
      <c r="H10" s="2"/>
      <c r="I10" s="2"/>
      <c r="J10" s="2"/>
      <c r="K10" s="410"/>
    </row>
    <row r="11" spans="1:11" s="233" customFormat="1" ht="20.25" x14ac:dyDescent="0.3">
      <c r="A11" s="360" t="s">
        <v>14</v>
      </c>
      <c r="B11" s="361"/>
      <c r="C11" s="362"/>
      <c r="D11" s="411"/>
      <c r="E11" s="360" t="s">
        <v>15</v>
      </c>
      <c r="F11" s="412"/>
      <c r="G11" s="411"/>
      <c r="H11" s="411"/>
      <c r="I11" s="411"/>
      <c r="J11" s="411"/>
      <c r="K11" s="413"/>
    </row>
    <row r="12" spans="1:11" s="233" customFormat="1" ht="20.25" x14ac:dyDescent="0.3">
      <c r="A12" s="360" t="str">
        <f>T('Общие данные'!C5)</f>
        <v>Генеральный директор</v>
      </c>
      <c r="B12" s="361"/>
      <c r="C12" s="362"/>
      <c r="D12" s="411"/>
      <c r="E12" s="363"/>
      <c r="F12" s="412"/>
      <c r="G12" s="411"/>
      <c r="H12" s="411"/>
      <c r="I12" s="411"/>
      <c r="J12" s="411"/>
      <c r="K12" s="413"/>
    </row>
    <row r="13" spans="1:11" s="233" customFormat="1" ht="20.25" x14ac:dyDescent="0.3">
      <c r="A13" s="360" t="str">
        <f>T('Общие данные'!C4)</f>
        <v>ООО "Югстрой-Электросеть"</v>
      </c>
      <c r="B13" s="361"/>
      <c r="C13" s="362"/>
      <c r="D13" s="411"/>
      <c r="E13" s="363"/>
      <c r="F13" s="412"/>
      <c r="G13" s="411"/>
      <c r="H13" s="411"/>
      <c r="I13" s="411"/>
      <c r="J13" s="411"/>
      <c r="K13" s="413"/>
    </row>
    <row r="14" spans="1:11" s="233" customFormat="1" ht="36" customHeight="1" x14ac:dyDescent="0.3">
      <c r="A14" s="364" t="str">
        <f>CONCATENATE("_______________________ ",T('Общие данные'!R6))</f>
        <v>_______________________ С.С.Ганюшкин</v>
      </c>
      <c r="B14" s="365"/>
      <c r="C14" s="366"/>
      <c r="D14" s="411"/>
      <c r="E14" s="367"/>
      <c r="F14" s="412"/>
      <c r="G14" s="411"/>
      <c r="H14" s="411"/>
      <c r="I14" s="411"/>
      <c r="J14" s="411"/>
      <c r="K14" s="413"/>
    </row>
    <row r="15" spans="1:11" s="94" customFormat="1" ht="15" x14ac:dyDescent="0.25">
      <c r="A15" s="90"/>
      <c r="B15" s="91"/>
      <c r="C15" s="91"/>
      <c r="D15" s="92"/>
      <c r="E15" s="93"/>
      <c r="F15" s="93"/>
      <c r="G15" s="91"/>
      <c r="H15" s="91"/>
      <c r="I15" s="91"/>
      <c r="J15" s="91"/>
    </row>
    <row r="16" spans="1:11" ht="15" x14ac:dyDescent="0.2">
      <c r="A16" s="525"/>
      <c r="B16" s="525"/>
      <c r="C16" s="525"/>
      <c r="D16" s="525"/>
      <c r="E16" s="95"/>
      <c r="F16" s="526"/>
      <c r="G16" s="526"/>
      <c r="H16" s="526"/>
      <c r="I16" s="526"/>
      <c r="J16" s="526"/>
    </row>
    <row r="17" spans="1:10" ht="15" x14ac:dyDescent="0.2">
      <c r="A17" s="85"/>
      <c r="B17" s="89"/>
      <c r="C17" s="89"/>
      <c r="D17" s="89"/>
      <c r="E17" s="96"/>
      <c r="F17" s="89"/>
      <c r="G17" s="97"/>
      <c r="H17" s="97"/>
      <c r="I17" s="97"/>
      <c r="J17" s="97"/>
    </row>
    <row r="18" spans="1:10" ht="15" x14ac:dyDescent="0.2">
      <c r="A18" s="85"/>
      <c r="B18" s="98"/>
      <c r="C18" s="98"/>
      <c r="D18" s="98"/>
      <c r="E18" s="99"/>
      <c r="F18" s="100"/>
      <c r="G18" s="101"/>
      <c r="H18" s="101"/>
      <c r="I18" s="101"/>
      <c r="J18" s="101"/>
    </row>
    <row r="19" spans="1:10" ht="15" x14ac:dyDescent="0.2">
      <c r="A19" s="85"/>
      <c r="B19" s="89"/>
      <c r="C19" s="97"/>
      <c r="D19" s="97"/>
      <c r="E19" s="95"/>
      <c r="F19" s="97"/>
      <c r="G19" s="97"/>
      <c r="H19" s="97"/>
      <c r="I19" s="97"/>
      <c r="J19" s="97"/>
    </row>
    <row r="20" spans="1:10" ht="15" x14ac:dyDescent="0.2">
      <c r="A20" s="85"/>
      <c r="B20" s="102"/>
      <c r="C20" s="102"/>
      <c r="D20" s="102"/>
      <c r="E20" s="95"/>
      <c r="F20" s="97"/>
      <c r="G20" s="97"/>
      <c r="H20" s="97"/>
      <c r="I20" s="97"/>
      <c r="J20" s="101"/>
    </row>
  </sheetData>
  <mergeCells count="15">
    <mergeCell ref="E1:K1"/>
    <mergeCell ref="C2:K2"/>
    <mergeCell ref="A4:K4"/>
    <mergeCell ref="A3:K3"/>
    <mergeCell ref="A16:D16"/>
    <mergeCell ref="F16:J16"/>
    <mergeCell ref="A5:A6"/>
    <mergeCell ref="B5:B6"/>
    <mergeCell ref="C5:C6"/>
    <mergeCell ref="D5:D6"/>
    <mergeCell ref="E5:G5"/>
    <mergeCell ref="H5:K5"/>
    <mergeCell ref="E7:E9"/>
    <mergeCell ref="F7:F9"/>
    <mergeCell ref="G7:G9"/>
  </mergeCells>
  <printOptions horizontalCentered="1"/>
  <pageMargins left="0.86614173228346458" right="0.27559055118110237" top="0.86614173228346458" bottom="0.78740157480314965" header="0.51181102362204722" footer="0.51181102362204722"/>
  <pageSetup paperSize="9" scale="8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00B050"/>
  </sheetPr>
  <dimension ref="A1:AE24"/>
  <sheetViews>
    <sheetView view="pageBreakPreview" zoomScale="85" zoomScaleNormal="100" zoomScaleSheetLayoutView="85" workbookViewId="0">
      <selection activeCell="O22" sqref="N22:O22"/>
    </sheetView>
  </sheetViews>
  <sheetFormatPr defaultRowHeight="15.75" x14ac:dyDescent="0.25"/>
  <cols>
    <col min="1" max="1" width="4.28515625" style="103" customWidth="1"/>
    <col min="2" max="2" width="18.42578125" style="103" customWidth="1"/>
    <col min="3" max="3" width="4.28515625" style="103" customWidth="1"/>
    <col min="4" max="4" width="6.7109375" style="103" customWidth="1"/>
    <col min="5" max="11" width="5" style="103" customWidth="1"/>
    <col min="12" max="12" width="7.7109375" style="103" customWidth="1"/>
    <col min="13" max="21" width="6" style="103" customWidth="1"/>
    <col min="22" max="22" width="5.5703125" style="103" customWidth="1"/>
    <col min="23" max="256" width="9.140625" style="103"/>
    <col min="257" max="257" width="4.28515625" style="103" customWidth="1"/>
    <col min="258" max="258" width="18.42578125" style="103" customWidth="1"/>
    <col min="259" max="259" width="4.28515625" style="103" customWidth="1"/>
    <col min="260" max="260" width="6.7109375" style="103" customWidth="1"/>
    <col min="261" max="267" width="5" style="103" customWidth="1"/>
    <col min="268" max="268" width="7.7109375" style="103" customWidth="1"/>
    <col min="269" max="277" width="6" style="103" customWidth="1"/>
    <col min="278" max="512" width="9.140625" style="103"/>
    <col min="513" max="513" width="4.28515625" style="103" customWidth="1"/>
    <col min="514" max="514" width="18.42578125" style="103" customWidth="1"/>
    <col min="515" max="515" width="4.28515625" style="103" customWidth="1"/>
    <col min="516" max="516" width="6.7109375" style="103" customWidth="1"/>
    <col min="517" max="523" width="5" style="103" customWidth="1"/>
    <col min="524" max="524" width="7.7109375" style="103" customWidth="1"/>
    <col min="525" max="533" width="6" style="103" customWidth="1"/>
    <col min="534" max="768" width="9.140625" style="103"/>
    <col min="769" max="769" width="4.28515625" style="103" customWidth="1"/>
    <col min="770" max="770" width="18.42578125" style="103" customWidth="1"/>
    <col min="771" max="771" width="4.28515625" style="103" customWidth="1"/>
    <col min="772" max="772" width="6.7109375" style="103" customWidth="1"/>
    <col min="773" max="779" width="5" style="103" customWidth="1"/>
    <col min="780" max="780" width="7.7109375" style="103" customWidth="1"/>
    <col min="781" max="789" width="6" style="103" customWidth="1"/>
    <col min="790" max="1024" width="9.140625" style="103"/>
    <col min="1025" max="1025" width="4.28515625" style="103" customWidth="1"/>
    <col min="1026" max="1026" width="18.42578125" style="103" customWidth="1"/>
    <col min="1027" max="1027" width="4.28515625" style="103" customWidth="1"/>
    <col min="1028" max="1028" width="6.7109375" style="103" customWidth="1"/>
    <col min="1029" max="1035" width="5" style="103" customWidth="1"/>
    <col min="1036" max="1036" width="7.7109375" style="103" customWidth="1"/>
    <col min="1037" max="1045" width="6" style="103" customWidth="1"/>
    <col min="1046" max="1280" width="9.140625" style="103"/>
    <col min="1281" max="1281" width="4.28515625" style="103" customWidth="1"/>
    <col min="1282" max="1282" width="18.42578125" style="103" customWidth="1"/>
    <col min="1283" max="1283" width="4.28515625" style="103" customWidth="1"/>
    <col min="1284" max="1284" width="6.7109375" style="103" customWidth="1"/>
    <col min="1285" max="1291" width="5" style="103" customWidth="1"/>
    <col min="1292" max="1292" width="7.7109375" style="103" customWidth="1"/>
    <col min="1293" max="1301" width="6" style="103" customWidth="1"/>
    <col min="1302" max="1536" width="9.140625" style="103"/>
    <col min="1537" max="1537" width="4.28515625" style="103" customWidth="1"/>
    <col min="1538" max="1538" width="18.42578125" style="103" customWidth="1"/>
    <col min="1539" max="1539" width="4.28515625" style="103" customWidth="1"/>
    <col min="1540" max="1540" width="6.7109375" style="103" customWidth="1"/>
    <col min="1541" max="1547" width="5" style="103" customWidth="1"/>
    <col min="1548" max="1548" width="7.7109375" style="103" customWidth="1"/>
    <col min="1549" max="1557" width="6" style="103" customWidth="1"/>
    <col min="1558" max="1792" width="9.140625" style="103"/>
    <col min="1793" max="1793" width="4.28515625" style="103" customWidth="1"/>
    <col min="1794" max="1794" width="18.42578125" style="103" customWidth="1"/>
    <col min="1795" max="1795" width="4.28515625" style="103" customWidth="1"/>
    <col min="1796" max="1796" width="6.7109375" style="103" customWidth="1"/>
    <col min="1797" max="1803" width="5" style="103" customWidth="1"/>
    <col min="1804" max="1804" width="7.7109375" style="103" customWidth="1"/>
    <col min="1805" max="1813" width="6" style="103" customWidth="1"/>
    <col min="1814" max="2048" width="9.140625" style="103"/>
    <col min="2049" max="2049" width="4.28515625" style="103" customWidth="1"/>
    <col min="2050" max="2050" width="18.42578125" style="103" customWidth="1"/>
    <col min="2051" max="2051" width="4.28515625" style="103" customWidth="1"/>
    <col min="2052" max="2052" width="6.7109375" style="103" customWidth="1"/>
    <col min="2053" max="2059" width="5" style="103" customWidth="1"/>
    <col min="2060" max="2060" width="7.7109375" style="103" customWidth="1"/>
    <col min="2061" max="2069" width="6" style="103" customWidth="1"/>
    <col min="2070" max="2304" width="9.140625" style="103"/>
    <col min="2305" max="2305" width="4.28515625" style="103" customWidth="1"/>
    <col min="2306" max="2306" width="18.42578125" style="103" customWidth="1"/>
    <col min="2307" max="2307" width="4.28515625" style="103" customWidth="1"/>
    <col min="2308" max="2308" width="6.7109375" style="103" customWidth="1"/>
    <col min="2309" max="2315" width="5" style="103" customWidth="1"/>
    <col min="2316" max="2316" width="7.7109375" style="103" customWidth="1"/>
    <col min="2317" max="2325" width="6" style="103" customWidth="1"/>
    <col min="2326" max="2560" width="9.140625" style="103"/>
    <col min="2561" max="2561" width="4.28515625" style="103" customWidth="1"/>
    <col min="2562" max="2562" width="18.42578125" style="103" customWidth="1"/>
    <col min="2563" max="2563" width="4.28515625" style="103" customWidth="1"/>
    <col min="2564" max="2564" width="6.7109375" style="103" customWidth="1"/>
    <col min="2565" max="2571" width="5" style="103" customWidth="1"/>
    <col min="2572" max="2572" width="7.7109375" style="103" customWidth="1"/>
    <col min="2573" max="2581" width="6" style="103" customWidth="1"/>
    <col min="2582" max="2816" width="9.140625" style="103"/>
    <col min="2817" max="2817" width="4.28515625" style="103" customWidth="1"/>
    <col min="2818" max="2818" width="18.42578125" style="103" customWidth="1"/>
    <col min="2819" max="2819" width="4.28515625" style="103" customWidth="1"/>
    <col min="2820" max="2820" width="6.7109375" style="103" customWidth="1"/>
    <col min="2821" max="2827" width="5" style="103" customWidth="1"/>
    <col min="2828" max="2828" width="7.7109375" style="103" customWidth="1"/>
    <col min="2829" max="2837" width="6" style="103" customWidth="1"/>
    <col min="2838" max="3072" width="9.140625" style="103"/>
    <col min="3073" max="3073" width="4.28515625" style="103" customWidth="1"/>
    <col min="3074" max="3074" width="18.42578125" style="103" customWidth="1"/>
    <col min="3075" max="3075" width="4.28515625" style="103" customWidth="1"/>
    <col min="3076" max="3076" width="6.7109375" style="103" customWidth="1"/>
    <col min="3077" max="3083" width="5" style="103" customWidth="1"/>
    <col min="3084" max="3084" width="7.7109375" style="103" customWidth="1"/>
    <col min="3085" max="3093" width="6" style="103" customWidth="1"/>
    <col min="3094" max="3328" width="9.140625" style="103"/>
    <col min="3329" max="3329" width="4.28515625" style="103" customWidth="1"/>
    <col min="3330" max="3330" width="18.42578125" style="103" customWidth="1"/>
    <col min="3331" max="3331" width="4.28515625" style="103" customWidth="1"/>
    <col min="3332" max="3332" width="6.7109375" style="103" customWidth="1"/>
    <col min="3333" max="3339" width="5" style="103" customWidth="1"/>
    <col min="3340" max="3340" width="7.7109375" style="103" customWidth="1"/>
    <col min="3341" max="3349" width="6" style="103" customWidth="1"/>
    <col min="3350" max="3584" width="9.140625" style="103"/>
    <col min="3585" max="3585" width="4.28515625" style="103" customWidth="1"/>
    <col min="3586" max="3586" width="18.42578125" style="103" customWidth="1"/>
    <col min="3587" max="3587" width="4.28515625" style="103" customWidth="1"/>
    <col min="3588" max="3588" width="6.7109375" style="103" customWidth="1"/>
    <col min="3589" max="3595" width="5" style="103" customWidth="1"/>
    <col min="3596" max="3596" width="7.7109375" style="103" customWidth="1"/>
    <col min="3597" max="3605" width="6" style="103" customWidth="1"/>
    <col min="3606" max="3840" width="9.140625" style="103"/>
    <col min="3841" max="3841" width="4.28515625" style="103" customWidth="1"/>
    <col min="3842" max="3842" width="18.42578125" style="103" customWidth="1"/>
    <col min="3843" max="3843" width="4.28515625" style="103" customWidth="1"/>
    <col min="3844" max="3844" width="6.7109375" style="103" customWidth="1"/>
    <col min="3845" max="3851" width="5" style="103" customWidth="1"/>
    <col min="3852" max="3852" width="7.7109375" style="103" customWidth="1"/>
    <col min="3853" max="3861" width="6" style="103" customWidth="1"/>
    <col min="3862" max="4096" width="9.140625" style="103"/>
    <col min="4097" max="4097" width="4.28515625" style="103" customWidth="1"/>
    <col min="4098" max="4098" width="18.42578125" style="103" customWidth="1"/>
    <col min="4099" max="4099" width="4.28515625" style="103" customWidth="1"/>
    <col min="4100" max="4100" width="6.7109375" style="103" customWidth="1"/>
    <col min="4101" max="4107" width="5" style="103" customWidth="1"/>
    <col min="4108" max="4108" width="7.7109375" style="103" customWidth="1"/>
    <col min="4109" max="4117" width="6" style="103" customWidth="1"/>
    <col min="4118" max="4352" width="9.140625" style="103"/>
    <col min="4353" max="4353" width="4.28515625" style="103" customWidth="1"/>
    <col min="4354" max="4354" width="18.42578125" style="103" customWidth="1"/>
    <col min="4355" max="4355" width="4.28515625" style="103" customWidth="1"/>
    <col min="4356" max="4356" width="6.7109375" style="103" customWidth="1"/>
    <col min="4357" max="4363" width="5" style="103" customWidth="1"/>
    <col min="4364" max="4364" width="7.7109375" style="103" customWidth="1"/>
    <col min="4365" max="4373" width="6" style="103" customWidth="1"/>
    <col min="4374" max="4608" width="9.140625" style="103"/>
    <col min="4609" max="4609" width="4.28515625" style="103" customWidth="1"/>
    <col min="4610" max="4610" width="18.42578125" style="103" customWidth="1"/>
    <col min="4611" max="4611" width="4.28515625" style="103" customWidth="1"/>
    <col min="4612" max="4612" width="6.7109375" style="103" customWidth="1"/>
    <col min="4613" max="4619" width="5" style="103" customWidth="1"/>
    <col min="4620" max="4620" width="7.7109375" style="103" customWidth="1"/>
    <col min="4621" max="4629" width="6" style="103" customWidth="1"/>
    <col min="4630" max="4864" width="9.140625" style="103"/>
    <col min="4865" max="4865" width="4.28515625" style="103" customWidth="1"/>
    <col min="4866" max="4866" width="18.42578125" style="103" customWidth="1"/>
    <col min="4867" max="4867" width="4.28515625" style="103" customWidth="1"/>
    <col min="4868" max="4868" width="6.7109375" style="103" customWidth="1"/>
    <col min="4869" max="4875" width="5" style="103" customWidth="1"/>
    <col min="4876" max="4876" width="7.7109375" style="103" customWidth="1"/>
    <col min="4877" max="4885" width="6" style="103" customWidth="1"/>
    <col min="4886" max="5120" width="9.140625" style="103"/>
    <col min="5121" max="5121" width="4.28515625" style="103" customWidth="1"/>
    <col min="5122" max="5122" width="18.42578125" style="103" customWidth="1"/>
    <col min="5123" max="5123" width="4.28515625" style="103" customWidth="1"/>
    <col min="5124" max="5124" width="6.7109375" style="103" customWidth="1"/>
    <col min="5125" max="5131" width="5" style="103" customWidth="1"/>
    <col min="5132" max="5132" width="7.7109375" style="103" customWidth="1"/>
    <col min="5133" max="5141" width="6" style="103" customWidth="1"/>
    <col min="5142" max="5376" width="9.140625" style="103"/>
    <col min="5377" max="5377" width="4.28515625" style="103" customWidth="1"/>
    <col min="5378" max="5378" width="18.42578125" style="103" customWidth="1"/>
    <col min="5379" max="5379" width="4.28515625" style="103" customWidth="1"/>
    <col min="5380" max="5380" width="6.7109375" style="103" customWidth="1"/>
    <col min="5381" max="5387" width="5" style="103" customWidth="1"/>
    <col min="5388" max="5388" width="7.7109375" style="103" customWidth="1"/>
    <col min="5389" max="5397" width="6" style="103" customWidth="1"/>
    <col min="5398" max="5632" width="9.140625" style="103"/>
    <col min="5633" max="5633" width="4.28515625" style="103" customWidth="1"/>
    <col min="5634" max="5634" width="18.42578125" style="103" customWidth="1"/>
    <col min="5635" max="5635" width="4.28515625" style="103" customWidth="1"/>
    <col min="5636" max="5636" width="6.7109375" style="103" customWidth="1"/>
    <col min="5637" max="5643" width="5" style="103" customWidth="1"/>
    <col min="5644" max="5644" width="7.7109375" style="103" customWidth="1"/>
    <col min="5645" max="5653" width="6" style="103" customWidth="1"/>
    <col min="5654" max="5888" width="9.140625" style="103"/>
    <col min="5889" max="5889" width="4.28515625" style="103" customWidth="1"/>
    <col min="5890" max="5890" width="18.42578125" style="103" customWidth="1"/>
    <col min="5891" max="5891" width="4.28515625" style="103" customWidth="1"/>
    <col min="5892" max="5892" width="6.7109375" style="103" customWidth="1"/>
    <col min="5893" max="5899" width="5" style="103" customWidth="1"/>
    <col min="5900" max="5900" width="7.7109375" style="103" customWidth="1"/>
    <col min="5901" max="5909" width="6" style="103" customWidth="1"/>
    <col min="5910" max="6144" width="9.140625" style="103"/>
    <col min="6145" max="6145" width="4.28515625" style="103" customWidth="1"/>
    <col min="6146" max="6146" width="18.42578125" style="103" customWidth="1"/>
    <col min="6147" max="6147" width="4.28515625" style="103" customWidth="1"/>
    <col min="6148" max="6148" width="6.7109375" style="103" customWidth="1"/>
    <col min="6149" max="6155" width="5" style="103" customWidth="1"/>
    <col min="6156" max="6156" width="7.7109375" style="103" customWidth="1"/>
    <col min="6157" max="6165" width="6" style="103" customWidth="1"/>
    <col min="6166" max="6400" width="9.140625" style="103"/>
    <col min="6401" max="6401" width="4.28515625" style="103" customWidth="1"/>
    <col min="6402" max="6402" width="18.42578125" style="103" customWidth="1"/>
    <col min="6403" max="6403" width="4.28515625" style="103" customWidth="1"/>
    <col min="6404" max="6404" width="6.7109375" style="103" customWidth="1"/>
    <col min="6405" max="6411" width="5" style="103" customWidth="1"/>
    <col min="6412" max="6412" width="7.7109375" style="103" customWidth="1"/>
    <col min="6413" max="6421" width="6" style="103" customWidth="1"/>
    <col min="6422" max="6656" width="9.140625" style="103"/>
    <col min="6657" max="6657" width="4.28515625" style="103" customWidth="1"/>
    <col min="6658" max="6658" width="18.42578125" style="103" customWidth="1"/>
    <col min="6659" max="6659" width="4.28515625" style="103" customWidth="1"/>
    <col min="6660" max="6660" width="6.7109375" style="103" customWidth="1"/>
    <col min="6661" max="6667" width="5" style="103" customWidth="1"/>
    <col min="6668" max="6668" width="7.7109375" style="103" customWidth="1"/>
    <col min="6669" max="6677" width="6" style="103" customWidth="1"/>
    <col min="6678" max="6912" width="9.140625" style="103"/>
    <col min="6913" max="6913" width="4.28515625" style="103" customWidth="1"/>
    <col min="6914" max="6914" width="18.42578125" style="103" customWidth="1"/>
    <col min="6915" max="6915" width="4.28515625" style="103" customWidth="1"/>
    <col min="6916" max="6916" width="6.7109375" style="103" customWidth="1"/>
    <col min="6917" max="6923" width="5" style="103" customWidth="1"/>
    <col min="6924" max="6924" width="7.7109375" style="103" customWidth="1"/>
    <col min="6925" max="6933" width="6" style="103" customWidth="1"/>
    <col min="6934" max="7168" width="9.140625" style="103"/>
    <col min="7169" max="7169" width="4.28515625" style="103" customWidth="1"/>
    <col min="7170" max="7170" width="18.42578125" style="103" customWidth="1"/>
    <col min="7171" max="7171" width="4.28515625" style="103" customWidth="1"/>
    <col min="7172" max="7172" width="6.7109375" style="103" customWidth="1"/>
    <col min="7173" max="7179" width="5" style="103" customWidth="1"/>
    <col min="7180" max="7180" width="7.7109375" style="103" customWidth="1"/>
    <col min="7181" max="7189" width="6" style="103" customWidth="1"/>
    <col min="7190" max="7424" width="9.140625" style="103"/>
    <col min="7425" max="7425" width="4.28515625" style="103" customWidth="1"/>
    <col min="7426" max="7426" width="18.42578125" style="103" customWidth="1"/>
    <col min="7427" max="7427" width="4.28515625" style="103" customWidth="1"/>
    <col min="7428" max="7428" width="6.7109375" style="103" customWidth="1"/>
    <col min="7429" max="7435" width="5" style="103" customWidth="1"/>
    <col min="7436" max="7436" width="7.7109375" style="103" customWidth="1"/>
    <col min="7437" max="7445" width="6" style="103" customWidth="1"/>
    <col min="7446" max="7680" width="9.140625" style="103"/>
    <col min="7681" max="7681" width="4.28515625" style="103" customWidth="1"/>
    <col min="7682" max="7682" width="18.42578125" style="103" customWidth="1"/>
    <col min="7683" max="7683" width="4.28515625" style="103" customWidth="1"/>
    <col min="7684" max="7684" width="6.7109375" style="103" customWidth="1"/>
    <col min="7685" max="7691" width="5" style="103" customWidth="1"/>
    <col min="7692" max="7692" width="7.7109375" style="103" customWidth="1"/>
    <col min="7693" max="7701" width="6" style="103" customWidth="1"/>
    <col min="7702" max="7936" width="9.140625" style="103"/>
    <col min="7937" max="7937" width="4.28515625" style="103" customWidth="1"/>
    <col min="7938" max="7938" width="18.42578125" style="103" customWidth="1"/>
    <col min="7939" max="7939" width="4.28515625" style="103" customWidth="1"/>
    <col min="7940" max="7940" width="6.7109375" style="103" customWidth="1"/>
    <col min="7941" max="7947" width="5" style="103" customWidth="1"/>
    <col min="7948" max="7948" width="7.7109375" style="103" customWidth="1"/>
    <col min="7949" max="7957" width="6" style="103" customWidth="1"/>
    <col min="7958" max="8192" width="9.140625" style="103"/>
    <col min="8193" max="8193" width="4.28515625" style="103" customWidth="1"/>
    <col min="8194" max="8194" width="18.42578125" style="103" customWidth="1"/>
    <col min="8195" max="8195" width="4.28515625" style="103" customWidth="1"/>
    <col min="8196" max="8196" width="6.7109375" style="103" customWidth="1"/>
    <col min="8197" max="8203" width="5" style="103" customWidth="1"/>
    <col min="8204" max="8204" width="7.7109375" style="103" customWidth="1"/>
    <col min="8205" max="8213" width="6" style="103" customWidth="1"/>
    <col min="8214" max="8448" width="9.140625" style="103"/>
    <col min="8449" max="8449" width="4.28515625" style="103" customWidth="1"/>
    <col min="8450" max="8450" width="18.42578125" style="103" customWidth="1"/>
    <col min="8451" max="8451" width="4.28515625" style="103" customWidth="1"/>
    <col min="8452" max="8452" width="6.7109375" style="103" customWidth="1"/>
    <col min="8453" max="8459" width="5" style="103" customWidth="1"/>
    <col min="8460" max="8460" width="7.7109375" style="103" customWidth="1"/>
    <col min="8461" max="8469" width="6" style="103" customWidth="1"/>
    <col min="8470" max="8704" width="9.140625" style="103"/>
    <col min="8705" max="8705" width="4.28515625" style="103" customWidth="1"/>
    <col min="8706" max="8706" width="18.42578125" style="103" customWidth="1"/>
    <col min="8707" max="8707" width="4.28515625" style="103" customWidth="1"/>
    <col min="8708" max="8708" width="6.7109375" style="103" customWidth="1"/>
    <col min="8709" max="8715" width="5" style="103" customWidth="1"/>
    <col min="8716" max="8716" width="7.7109375" style="103" customWidth="1"/>
    <col min="8717" max="8725" width="6" style="103" customWidth="1"/>
    <col min="8726" max="8960" width="9.140625" style="103"/>
    <col min="8961" max="8961" width="4.28515625" style="103" customWidth="1"/>
    <col min="8962" max="8962" width="18.42578125" style="103" customWidth="1"/>
    <col min="8963" max="8963" width="4.28515625" style="103" customWidth="1"/>
    <col min="8964" max="8964" width="6.7109375" style="103" customWidth="1"/>
    <col min="8965" max="8971" width="5" style="103" customWidth="1"/>
    <col min="8972" max="8972" width="7.7109375" style="103" customWidth="1"/>
    <col min="8973" max="8981" width="6" style="103" customWidth="1"/>
    <col min="8982" max="9216" width="9.140625" style="103"/>
    <col min="9217" max="9217" width="4.28515625" style="103" customWidth="1"/>
    <col min="9218" max="9218" width="18.42578125" style="103" customWidth="1"/>
    <col min="9219" max="9219" width="4.28515625" style="103" customWidth="1"/>
    <col min="9220" max="9220" width="6.7109375" style="103" customWidth="1"/>
    <col min="9221" max="9227" width="5" style="103" customWidth="1"/>
    <col min="9228" max="9228" width="7.7109375" style="103" customWidth="1"/>
    <col min="9229" max="9237" width="6" style="103" customWidth="1"/>
    <col min="9238" max="9472" width="9.140625" style="103"/>
    <col min="9473" max="9473" width="4.28515625" style="103" customWidth="1"/>
    <col min="9474" max="9474" width="18.42578125" style="103" customWidth="1"/>
    <col min="9475" max="9475" width="4.28515625" style="103" customWidth="1"/>
    <col min="9476" max="9476" width="6.7109375" style="103" customWidth="1"/>
    <col min="9477" max="9483" width="5" style="103" customWidth="1"/>
    <col min="9484" max="9484" width="7.7109375" style="103" customWidth="1"/>
    <col min="9485" max="9493" width="6" style="103" customWidth="1"/>
    <col min="9494" max="9728" width="9.140625" style="103"/>
    <col min="9729" max="9729" width="4.28515625" style="103" customWidth="1"/>
    <col min="9730" max="9730" width="18.42578125" style="103" customWidth="1"/>
    <col min="9731" max="9731" width="4.28515625" style="103" customWidth="1"/>
    <col min="9732" max="9732" width="6.7109375" style="103" customWidth="1"/>
    <col min="9733" max="9739" width="5" style="103" customWidth="1"/>
    <col min="9740" max="9740" width="7.7109375" style="103" customWidth="1"/>
    <col min="9741" max="9749" width="6" style="103" customWidth="1"/>
    <col min="9750" max="9984" width="9.140625" style="103"/>
    <col min="9985" max="9985" width="4.28515625" style="103" customWidth="1"/>
    <col min="9986" max="9986" width="18.42578125" style="103" customWidth="1"/>
    <col min="9987" max="9987" width="4.28515625" style="103" customWidth="1"/>
    <col min="9988" max="9988" width="6.7109375" style="103" customWidth="1"/>
    <col min="9989" max="9995" width="5" style="103" customWidth="1"/>
    <col min="9996" max="9996" width="7.7109375" style="103" customWidth="1"/>
    <col min="9997" max="10005" width="6" style="103" customWidth="1"/>
    <col min="10006" max="10240" width="9.140625" style="103"/>
    <col min="10241" max="10241" width="4.28515625" style="103" customWidth="1"/>
    <col min="10242" max="10242" width="18.42578125" style="103" customWidth="1"/>
    <col min="10243" max="10243" width="4.28515625" style="103" customWidth="1"/>
    <col min="10244" max="10244" width="6.7109375" style="103" customWidth="1"/>
    <col min="10245" max="10251" width="5" style="103" customWidth="1"/>
    <col min="10252" max="10252" width="7.7109375" style="103" customWidth="1"/>
    <col min="10253" max="10261" width="6" style="103" customWidth="1"/>
    <col min="10262" max="10496" width="9.140625" style="103"/>
    <col min="10497" max="10497" width="4.28515625" style="103" customWidth="1"/>
    <col min="10498" max="10498" width="18.42578125" style="103" customWidth="1"/>
    <col min="10499" max="10499" width="4.28515625" style="103" customWidth="1"/>
    <col min="10500" max="10500" width="6.7109375" style="103" customWidth="1"/>
    <col min="10501" max="10507" width="5" style="103" customWidth="1"/>
    <col min="10508" max="10508" width="7.7109375" style="103" customWidth="1"/>
    <col min="10509" max="10517" width="6" style="103" customWidth="1"/>
    <col min="10518" max="10752" width="9.140625" style="103"/>
    <col min="10753" max="10753" width="4.28515625" style="103" customWidth="1"/>
    <col min="10754" max="10754" width="18.42578125" style="103" customWidth="1"/>
    <col min="10755" max="10755" width="4.28515625" style="103" customWidth="1"/>
    <col min="10756" max="10756" width="6.7109375" style="103" customWidth="1"/>
    <col min="10757" max="10763" width="5" style="103" customWidth="1"/>
    <col min="10764" max="10764" width="7.7109375" style="103" customWidth="1"/>
    <col min="10765" max="10773" width="6" style="103" customWidth="1"/>
    <col min="10774" max="11008" width="9.140625" style="103"/>
    <col min="11009" max="11009" width="4.28515625" style="103" customWidth="1"/>
    <col min="11010" max="11010" width="18.42578125" style="103" customWidth="1"/>
    <col min="11011" max="11011" width="4.28515625" style="103" customWidth="1"/>
    <col min="11012" max="11012" width="6.7109375" style="103" customWidth="1"/>
    <col min="11013" max="11019" width="5" style="103" customWidth="1"/>
    <col min="11020" max="11020" width="7.7109375" style="103" customWidth="1"/>
    <col min="11021" max="11029" width="6" style="103" customWidth="1"/>
    <col min="11030" max="11264" width="9.140625" style="103"/>
    <col min="11265" max="11265" width="4.28515625" style="103" customWidth="1"/>
    <col min="11266" max="11266" width="18.42578125" style="103" customWidth="1"/>
    <col min="11267" max="11267" width="4.28515625" style="103" customWidth="1"/>
    <col min="11268" max="11268" width="6.7109375" style="103" customWidth="1"/>
    <col min="11269" max="11275" width="5" style="103" customWidth="1"/>
    <col min="11276" max="11276" width="7.7109375" style="103" customWidth="1"/>
    <col min="11277" max="11285" width="6" style="103" customWidth="1"/>
    <col min="11286" max="11520" width="9.140625" style="103"/>
    <col min="11521" max="11521" width="4.28515625" style="103" customWidth="1"/>
    <col min="11522" max="11522" width="18.42578125" style="103" customWidth="1"/>
    <col min="11523" max="11523" width="4.28515625" style="103" customWidth="1"/>
    <col min="11524" max="11524" width="6.7109375" style="103" customWidth="1"/>
    <col min="11525" max="11531" width="5" style="103" customWidth="1"/>
    <col min="11532" max="11532" width="7.7109375" style="103" customWidth="1"/>
    <col min="11533" max="11541" width="6" style="103" customWidth="1"/>
    <col min="11542" max="11776" width="9.140625" style="103"/>
    <col min="11777" max="11777" width="4.28515625" style="103" customWidth="1"/>
    <col min="11778" max="11778" width="18.42578125" style="103" customWidth="1"/>
    <col min="11779" max="11779" width="4.28515625" style="103" customWidth="1"/>
    <col min="11780" max="11780" width="6.7109375" style="103" customWidth="1"/>
    <col min="11781" max="11787" width="5" style="103" customWidth="1"/>
    <col min="11788" max="11788" width="7.7109375" style="103" customWidth="1"/>
    <col min="11789" max="11797" width="6" style="103" customWidth="1"/>
    <col min="11798" max="12032" width="9.140625" style="103"/>
    <col min="12033" max="12033" width="4.28515625" style="103" customWidth="1"/>
    <col min="12034" max="12034" width="18.42578125" style="103" customWidth="1"/>
    <col min="12035" max="12035" width="4.28515625" style="103" customWidth="1"/>
    <col min="12036" max="12036" width="6.7109375" style="103" customWidth="1"/>
    <col min="12037" max="12043" width="5" style="103" customWidth="1"/>
    <col min="12044" max="12044" width="7.7109375" style="103" customWidth="1"/>
    <col min="12045" max="12053" width="6" style="103" customWidth="1"/>
    <col min="12054" max="12288" width="9.140625" style="103"/>
    <col min="12289" max="12289" width="4.28515625" style="103" customWidth="1"/>
    <col min="12290" max="12290" width="18.42578125" style="103" customWidth="1"/>
    <col min="12291" max="12291" width="4.28515625" style="103" customWidth="1"/>
    <col min="12292" max="12292" width="6.7109375" style="103" customWidth="1"/>
    <col min="12293" max="12299" width="5" style="103" customWidth="1"/>
    <col min="12300" max="12300" width="7.7109375" style="103" customWidth="1"/>
    <col min="12301" max="12309" width="6" style="103" customWidth="1"/>
    <col min="12310" max="12544" width="9.140625" style="103"/>
    <col min="12545" max="12545" width="4.28515625" style="103" customWidth="1"/>
    <col min="12546" max="12546" width="18.42578125" style="103" customWidth="1"/>
    <col min="12547" max="12547" width="4.28515625" style="103" customWidth="1"/>
    <col min="12548" max="12548" width="6.7109375" style="103" customWidth="1"/>
    <col min="12549" max="12555" width="5" style="103" customWidth="1"/>
    <col min="12556" max="12556" width="7.7109375" style="103" customWidth="1"/>
    <col min="12557" max="12565" width="6" style="103" customWidth="1"/>
    <col min="12566" max="12800" width="9.140625" style="103"/>
    <col min="12801" max="12801" width="4.28515625" style="103" customWidth="1"/>
    <col min="12802" max="12802" width="18.42578125" style="103" customWidth="1"/>
    <col min="12803" max="12803" width="4.28515625" style="103" customWidth="1"/>
    <col min="12804" max="12804" width="6.7109375" style="103" customWidth="1"/>
    <col min="12805" max="12811" width="5" style="103" customWidth="1"/>
    <col min="12812" max="12812" width="7.7109375" style="103" customWidth="1"/>
    <col min="12813" max="12821" width="6" style="103" customWidth="1"/>
    <col min="12822" max="13056" width="9.140625" style="103"/>
    <col min="13057" max="13057" width="4.28515625" style="103" customWidth="1"/>
    <col min="13058" max="13058" width="18.42578125" style="103" customWidth="1"/>
    <col min="13059" max="13059" width="4.28515625" style="103" customWidth="1"/>
    <col min="13060" max="13060" width="6.7109375" style="103" customWidth="1"/>
    <col min="13061" max="13067" width="5" style="103" customWidth="1"/>
    <col min="13068" max="13068" width="7.7109375" style="103" customWidth="1"/>
    <col min="13069" max="13077" width="6" style="103" customWidth="1"/>
    <col min="13078" max="13312" width="9.140625" style="103"/>
    <col min="13313" max="13313" width="4.28515625" style="103" customWidth="1"/>
    <col min="13314" max="13314" width="18.42578125" style="103" customWidth="1"/>
    <col min="13315" max="13315" width="4.28515625" style="103" customWidth="1"/>
    <col min="13316" max="13316" width="6.7109375" style="103" customWidth="1"/>
    <col min="13317" max="13323" width="5" style="103" customWidth="1"/>
    <col min="13324" max="13324" width="7.7109375" style="103" customWidth="1"/>
    <col min="13325" max="13333" width="6" style="103" customWidth="1"/>
    <col min="13334" max="13568" width="9.140625" style="103"/>
    <col min="13569" max="13569" width="4.28515625" style="103" customWidth="1"/>
    <col min="13570" max="13570" width="18.42578125" style="103" customWidth="1"/>
    <col min="13571" max="13571" width="4.28515625" style="103" customWidth="1"/>
    <col min="13572" max="13572" width="6.7109375" style="103" customWidth="1"/>
    <col min="13573" max="13579" width="5" style="103" customWidth="1"/>
    <col min="13580" max="13580" width="7.7109375" style="103" customWidth="1"/>
    <col min="13581" max="13589" width="6" style="103" customWidth="1"/>
    <col min="13590" max="13824" width="9.140625" style="103"/>
    <col min="13825" max="13825" width="4.28515625" style="103" customWidth="1"/>
    <col min="13826" max="13826" width="18.42578125" style="103" customWidth="1"/>
    <col min="13827" max="13827" width="4.28515625" style="103" customWidth="1"/>
    <col min="13828" max="13828" width="6.7109375" style="103" customWidth="1"/>
    <col min="13829" max="13835" width="5" style="103" customWidth="1"/>
    <col min="13836" max="13836" width="7.7109375" style="103" customWidth="1"/>
    <col min="13837" max="13845" width="6" style="103" customWidth="1"/>
    <col min="13846" max="14080" width="9.140625" style="103"/>
    <col min="14081" max="14081" width="4.28515625" style="103" customWidth="1"/>
    <col min="14082" max="14082" width="18.42578125" style="103" customWidth="1"/>
    <col min="14083" max="14083" width="4.28515625" style="103" customWidth="1"/>
    <col min="14084" max="14084" width="6.7109375" style="103" customWidth="1"/>
    <col min="14085" max="14091" width="5" style="103" customWidth="1"/>
    <col min="14092" max="14092" width="7.7109375" style="103" customWidth="1"/>
    <col min="14093" max="14101" width="6" style="103" customWidth="1"/>
    <col min="14102" max="14336" width="9.140625" style="103"/>
    <col min="14337" max="14337" width="4.28515625" style="103" customWidth="1"/>
    <col min="14338" max="14338" width="18.42578125" style="103" customWidth="1"/>
    <col min="14339" max="14339" width="4.28515625" style="103" customWidth="1"/>
    <col min="14340" max="14340" width="6.7109375" style="103" customWidth="1"/>
    <col min="14341" max="14347" width="5" style="103" customWidth="1"/>
    <col min="14348" max="14348" width="7.7109375" style="103" customWidth="1"/>
    <col min="14349" max="14357" width="6" style="103" customWidth="1"/>
    <col min="14358" max="14592" width="9.140625" style="103"/>
    <col min="14593" max="14593" width="4.28515625" style="103" customWidth="1"/>
    <col min="14594" max="14594" width="18.42578125" style="103" customWidth="1"/>
    <col min="14595" max="14595" width="4.28515625" style="103" customWidth="1"/>
    <col min="14596" max="14596" width="6.7109375" style="103" customWidth="1"/>
    <col min="14597" max="14603" width="5" style="103" customWidth="1"/>
    <col min="14604" max="14604" width="7.7109375" style="103" customWidth="1"/>
    <col min="14605" max="14613" width="6" style="103" customWidth="1"/>
    <col min="14614" max="14848" width="9.140625" style="103"/>
    <col min="14849" max="14849" width="4.28515625" style="103" customWidth="1"/>
    <col min="14850" max="14850" width="18.42578125" style="103" customWidth="1"/>
    <col min="14851" max="14851" width="4.28515625" style="103" customWidth="1"/>
    <col min="14852" max="14852" width="6.7109375" style="103" customWidth="1"/>
    <col min="14853" max="14859" width="5" style="103" customWidth="1"/>
    <col min="14860" max="14860" width="7.7109375" style="103" customWidth="1"/>
    <col min="14861" max="14869" width="6" style="103" customWidth="1"/>
    <col min="14870" max="15104" width="9.140625" style="103"/>
    <col min="15105" max="15105" width="4.28515625" style="103" customWidth="1"/>
    <col min="15106" max="15106" width="18.42578125" style="103" customWidth="1"/>
    <col min="15107" max="15107" width="4.28515625" style="103" customWidth="1"/>
    <col min="15108" max="15108" width="6.7109375" style="103" customWidth="1"/>
    <col min="15109" max="15115" width="5" style="103" customWidth="1"/>
    <col min="15116" max="15116" width="7.7109375" style="103" customWidth="1"/>
    <col min="15117" max="15125" width="6" style="103" customWidth="1"/>
    <col min="15126" max="15360" width="9.140625" style="103"/>
    <col min="15361" max="15361" width="4.28515625" style="103" customWidth="1"/>
    <col min="15362" max="15362" width="18.42578125" style="103" customWidth="1"/>
    <col min="15363" max="15363" width="4.28515625" style="103" customWidth="1"/>
    <col min="15364" max="15364" width="6.7109375" style="103" customWidth="1"/>
    <col min="15365" max="15371" width="5" style="103" customWidth="1"/>
    <col min="15372" max="15372" width="7.7109375" style="103" customWidth="1"/>
    <col min="15373" max="15381" width="6" style="103" customWidth="1"/>
    <col min="15382" max="15616" width="9.140625" style="103"/>
    <col min="15617" max="15617" width="4.28515625" style="103" customWidth="1"/>
    <col min="15618" max="15618" width="18.42578125" style="103" customWidth="1"/>
    <col min="15619" max="15619" width="4.28515625" style="103" customWidth="1"/>
    <col min="15620" max="15620" width="6.7109375" style="103" customWidth="1"/>
    <col min="15621" max="15627" width="5" style="103" customWidth="1"/>
    <col min="15628" max="15628" width="7.7109375" style="103" customWidth="1"/>
    <col min="15629" max="15637" width="6" style="103" customWidth="1"/>
    <col min="15638" max="15872" width="9.140625" style="103"/>
    <col min="15873" max="15873" width="4.28515625" style="103" customWidth="1"/>
    <col min="15874" max="15874" width="18.42578125" style="103" customWidth="1"/>
    <col min="15875" max="15875" width="4.28515625" style="103" customWidth="1"/>
    <col min="15876" max="15876" width="6.7109375" style="103" customWidth="1"/>
    <col min="15877" max="15883" width="5" style="103" customWidth="1"/>
    <col min="15884" max="15884" width="7.7109375" style="103" customWidth="1"/>
    <col min="15885" max="15893" width="6" style="103" customWidth="1"/>
    <col min="15894" max="16128" width="9.140625" style="103"/>
    <col min="16129" max="16129" width="4.28515625" style="103" customWidth="1"/>
    <col min="16130" max="16130" width="18.42578125" style="103" customWidth="1"/>
    <col min="16131" max="16131" width="4.28515625" style="103" customWidth="1"/>
    <col min="16132" max="16132" width="6.7109375" style="103" customWidth="1"/>
    <col min="16133" max="16139" width="5" style="103" customWidth="1"/>
    <col min="16140" max="16140" width="7.7109375" style="103" customWidth="1"/>
    <col min="16141" max="16149" width="6" style="103" customWidth="1"/>
    <col min="16150" max="16384" width="9.140625" style="103"/>
  </cols>
  <sheetData>
    <row r="1" spans="1:21" x14ac:dyDescent="0.25">
      <c r="S1" s="104"/>
      <c r="T1" s="104"/>
      <c r="U1" s="105" t="s">
        <v>52</v>
      </c>
    </row>
    <row r="2" spans="1:21" x14ac:dyDescent="0.25">
      <c r="H2" s="103" t="s">
        <v>53</v>
      </c>
      <c r="O2" s="106"/>
      <c r="P2" s="106"/>
      <c r="Q2" s="106"/>
      <c r="R2" s="106"/>
      <c r="S2" s="106"/>
      <c r="T2" s="106"/>
      <c r="U2" s="107" t="str">
        <f>CONCATENATE("к договору  № ",T('Общие данные'!Q24:W24),"  от  ",T('Общие данные'!C24:H24))</f>
        <v>к договору  № _______  от  _______._______.2021г</v>
      </c>
    </row>
    <row r="3" spans="1:21" x14ac:dyDescent="0.25">
      <c r="G3" s="103" t="s">
        <v>53</v>
      </c>
      <c r="H3" s="103" t="s">
        <v>53</v>
      </c>
      <c r="I3" s="103" t="s">
        <v>53</v>
      </c>
    </row>
    <row r="4" spans="1:21" x14ac:dyDescent="0.25">
      <c r="D4" s="104" t="s">
        <v>54</v>
      </c>
      <c r="E4" s="104"/>
      <c r="F4" s="104"/>
      <c r="G4" s="104"/>
      <c r="H4" s="104"/>
      <c r="I4" s="104"/>
      <c r="J4" s="104"/>
      <c r="K4" s="104"/>
      <c r="L4" s="104"/>
      <c r="M4" s="104"/>
      <c r="N4" s="104"/>
    </row>
    <row r="5" spans="1:21" ht="68.25" customHeight="1" x14ac:dyDescent="0.25">
      <c r="A5" s="539" t="str">
        <f>CONCATENATE('Общие данные'!C2," ",CHAR(10),'Общие данные'!C3)</f>
        <v>«Кабельная линия 10 кВ от ПС 110/35/10 «Анапская» до проектируемой 4БРП-10 кВ (РП-А11)» 
 (Электромонтажные, строительные и пуско-наладочные работы 2КЛ-10кВ от ПС 110/35/10 «Анапская» до проектируемой 4БРП-10 кВ (РП-А11))</v>
      </c>
      <c r="B5" s="539"/>
      <c r="C5" s="539"/>
      <c r="D5" s="539"/>
      <c r="E5" s="539"/>
      <c r="F5" s="539"/>
      <c r="G5" s="539"/>
      <c r="H5" s="539"/>
      <c r="I5" s="539"/>
      <c r="J5" s="539"/>
      <c r="K5" s="539"/>
      <c r="L5" s="539"/>
      <c r="M5" s="539"/>
      <c r="N5" s="539"/>
      <c r="O5" s="539"/>
      <c r="P5" s="539"/>
      <c r="Q5" s="539"/>
      <c r="R5" s="539"/>
      <c r="S5" s="539"/>
      <c r="T5" s="539"/>
      <c r="U5" s="539"/>
    </row>
    <row r="6" spans="1:21" x14ac:dyDescent="0.25">
      <c r="D6" s="103" t="s">
        <v>55</v>
      </c>
      <c r="E6" s="104" t="s">
        <v>179</v>
      </c>
      <c r="F6" s="104"/>
      <c r="G6" s="104"/>
      <c r="H6" s="104"/>
      <c r="I6" s="104"/>
      <c r="J6" s="104"/>
      <c r="K6" s="104"/>
      <c r="O6" s="540" t="s">
        <v>180</v>
      </c>
      <c r="P6" s="540"/>
      <c r="Q6" s="540"/>
      <c r="R6" s="540"/>
      <c r="S6" s="540"/>
      <c r="T6" s="540"/>
      <c r="U6" s="540"/>
    </row>
    <row r="7" spans="1:21" s="108" customFormat="1" x14ac:dyDescent="0.25"/>
    <row r="8" spans="1:21" s="108" customFormat="1" ht="31.5" x14ac:dyDescent="0.25">
      <c r="A8" s="538" t="s">
        <v>56</v>
      </c>
      <c r="B8" s="538" t="s">
        <v>57</v>
      </c>
      <c r="C8" s="538" t="s">
        <v>58</v>
      </c>
      <c r="D8" s="538" t="s">
        <v>5</v>
      </c>
      <c r="E8" s="538" t="s">
        <v>59</v>
      </c>
      <c r="F8" s="538"/>
      <c r="G8" s="538" t="s">
        <v>60</v>
      </c>
      <c r="H8" s="538"/>
      <c r="I8" s="538"/>
      <c r="J8" s="538" t="s">
        <v>61</v>
      </c>
      <c r="K8" s="538"/>
      <c r="L8" s="109" t="s">
        <v>62</v>
      </c>
      <c r="M8" s="538"/>
      <c r="N8" s="538"/>
      <c r="O8" s="538"/>
      <c r="P8" s="538"/>
      <c r="Q8" s="538"/>
      <c r="R8" s="538"/>
      <c r="S8" s="538"/>
      <c r="T8" s="538"/>
      <c r="U8" s="538"/>
    </row>
    <row r="9" spans="1:21" ht="52.5" x14ac:dyDescent="0.25">
      <c r="A9" s="538"/>
      <c r="B9" s="538"/>
      <c r="C9" s="538"/>
      <c r="D9" s="538"/>
      <c r="E9" s="110" t="s">
        <v>63</v>
      </c>
      <c r="F9" s="110" t="s">
        <v>64</v>
      </c>
      <c r="G9" s="110" t="s">
        <v>63</v>
      </c>
      <c r="H9" s="110" t="s">
        <v>65</v>
      </c>
      <c r="I9" s="110" t="s">
        <v>66</v>
      </c>
      <c r="J9" s="110" t="s">
        <v>67</v>
      </c>
      <c r="K9" s="110" t="s">
        <v>64</v>
      </c>
      <c r="L9" s="109" t="s">
        <v>68</v>
      </c>
      <c r="M9" s="109"/>
      <c r="N9" s="109"/>
      <c r="O9" s="109"/>
      <c r="P9" s="109"/>
      <c r="Q9" s="109"/>
      <c r="R9" s="109"/>
      <c r="S9" s="109"/>
      <c r="T9" s="109"/>
      <c r="U9" s="109"/>
    </row>
    <row r="10" spans="1:21" x14ac:dyDescent="0.25">
      <c r="A10" s="538"/>
      <c r="B10" s="538"/>
      <c r="C10" s="538"/>
      <c r="D10" s="538"/>
      <c r="E10" s="538"/>
      <c r="F10" s="538"/>
      <c r="G10" s="538"/>
      <c r="H10" s="538"/>
      <c r="I10" s="538"/>
      <c r="J10" s="538"/>
      <c r="K10" s="538"/>
      <c r="L10" s="109" t="s">
        <v>69</v>
      </c>
      <c r="M10" s="109"/>
      <c r="N10" s="109"/>
      <c r="O10" s="109"/>
      <c r="P10" s="109"/>
      <c r="Q10" s="109"/>
      <c r="R10" s="109"/>
      <c r="S10" s="109"/>
      <c r="T10" s="109"/>
      <c r="U10" s="109"/>
    </row>
    <row r="11" spans="1:21" x14ac:dyDescent="0.25">
      <c r="A11" s="538"/>
      <c r="B11" s="538"/>
      <c r="C11" s="538"/>
      <c r="D11" s="538"/>
      <c r="E11" s="538"/>
      <c r="F11" s="538"/>
      <c r="G11" s="538"/>
      <c r="H11" s="538"/>
      <c r="I11" s="538"/>
      <c r="J11" s="538"/>
      <c r="K11" s="538"/>
      <c r="L11" s="109" t="s">
        <v>70</v>
      </c>
      <c r="M11" s="109"/>
      <c r="N11" s="109"/>
      <c r="O11" s="109"/>
      <c r="P11" s="109"/>
      <c r="Q11" s="109"/>
      <c r="R11" s="109"/>
      <c r="S11" s="109"/>
      <c r="T11" s="109"/>
      <c r="U11" s="109"/>
    </row>
    <row r="12" spans="1:21" x14ac:dyDescent="0.25">
      <c r="A12" s="538"/>
      <c r="B12" s="538"/>
      <c r="C12" s="538"/>
      <c r="D12" s="538"/>
      <c r="E12" s="538"/>
      <c r="F12" s="538"/>
      <c r="G12" s="538"/>
      <c r="H12" s="538"/>
      <c r="I12" s="538"/>
      <c r="J12" s="538"/>
      <c r="K12" s="538"/>
      <c r="L12" s="109" t="s">
        <v>69</v>
      </c>
      <c r="M12" s="109"/>
      <c r="N12" s="109"/>
      <c r="O12" s="109"/>
      <c r="P12" s="109"/>
      <c r="Q12" s="109"/>
      <c r="R12" s="109"/>
      <c r="S12" s="109"/>
      <c r="T12" s="109"/>
      <c r="U12" s="109"/>
    </row>
    <row r="13" spans="1:21" x14ac:dyDescent="0.25">
      <c r="A13" s="538"/>
      <c r="B13" s="538"/>
      <c r="C13" s="538"/>
      <c r="D13" s="538"/>
      <c r="E13" s="538"/>
      <c r="F13" s="538"/>
      <c r="G13" s="538"/>
      <c r="H13" s="538"/>
      <c r="I13" s="538"/>
      <c r="J13" s="538"/>
      <c r="K13" s="538"/>
      <c r="L13" s="109" t="s">
        <v>71</v>
      </c>
      <c r="M13" s="109"/>
      <c r="N13" s="109"/>
      <c r="O13" s="109"/>
      <c r="P13" s="109"/>
      <c r="Q13" s="109"/>
      <c r="R13" s="109"/>
      <c r="S13" s="109"/>
      <c r="T13" s="109"/>
      <c r="U13" s="109"/>
    </row>
    <row r="14" spans="1:21" x14ac:dyDescent="0.25">
      <c r="A14" s="104"/>
      <c r="B14" s="104"/>
      <c r="C14" s="104"/>
      <c r="D14" s="104"/>
    </row>
    <row r="16" spans="1:21" x14ac:dyDescent="0.25">
      <c r="N16" s="111" t="s">
        <v>72</v>
      </c>
    </row>
    <row r="18" spans="1:31" s="104" customFormat="1" x14ac:dyDescent="0.25">
      <c r="A18" s="112"/>
      <c r="B18" s="72"/>
      <c r="C18" s="112"/>
      <c r="D18" s="113"/>
      <c r="E18" s="112"/>
      <c r="F18" s="114"/>
      <c r="G18" s="114"/>
      <c r="H18" s="114"/>
      <c r="I18" s="114"/>
      <c r="J18" s="115"/>
      <c r="K18" s="116"/>
      <c r="L18" s="116"/>
      <c r="M18" s="74"/>
      <c r="U18" s="117"/>
    </row>
    <row r="19" spans="1:31" s="66" customFormat="1" x14ac:dyDescent="0.25">
      <c r="A19" s="63" t="s">
        <v>14</v>
      </c>
      <c r="B19" s="63"/>
      <c r="C19" s="64"/>
      <c r="D19" s="62"/>
      <c r="E19" s="64"/>
      <c r="F19" s="65"/>
      <c r="G19" s="62"/>
      <c r="H19" s="62"/>
      <c r="N19" s="63" t="s">
        <v>15</v>
      </c>
    </row>
    <row r="20" spans="1:31" s="66" customFormat="1" ht="20.25" customHeight="1" x14ac:dyDescent="0.25">
      <c r="A20" s="63" t="str">
        <f>T('Общие данные'!C5:W5)</f>
        <v>Генеральный директор</v>
      </c>
      <c r="B20" s="63"/>
      <c r="C20" s="64"/>
      <c r="D20" s="62"/>
      <c r="E20" s="64"/>
      <c r="F20" s="65"/>
      <c r="G20" s="62"/>
      <c r="H20" s="62"/>
      <c r="N20" s="62"/>
    </row>
    <row r="21" spans="1:31" s="66" customFormat="1" ht="20.25" customHeight="1" x14ac:dyDescent="0.25">
      <c r="A21" s="63" t="str">
        <f>T('Общие данные'!C4:W4)</f>
        <v>ООО "Югстрой-Электросеть"</v>
      </c>
      <c r="B21" s="63"/>
      <c r="C21" s="64"/>
      <c r="D21" s="62"/>
      <c r="E21" s="64"/>
      <c r="F21" s="65"/>
      <c r="G21" s="62"/>
      <c r="H21" s="62"/>
      <c r="N21" s="62"/>
    </row>
    <row r="22" spans="1:31" s="66" customFormat="1" ht="36" customHeight="1" x14ac:dyDescent="0.25">
      <c r="A22" s="67" t="str">
        <f>CONCATENATE("___________________ ",T('Общие данные'!R6:W6))</f>
        <v>___________________ С.С.Ганюшкин</v>
      </c>
      <c r="B22" s="67"/>
      <c r="C22" s="68"/>
      <c r="D22" s="69"/>
      <c r="E22" s="68"/>
      <c r="F22" s="70"/>
      <c r="G22" s="69"/>
      <c r="H22" s="69"/>
      <c r="N22" s="69"/>
    </row>
    <row r="23" spans="1:31" s="71" customFormat="1" x14ac:dyDescent="0.25">
      <c r="B23" s="72"/>
      <c r="C23" s="73"/>
      <c r="D23" s="74"/>
    </row>
    <row r="24" spans="1:31" x14ac:dyDescent="0.25">
      <c r="A24" s="115"/>
      <c r="B24" s="72"/>
      <c r="C24" s="72"/>
      <c r="D24" s="72"/>
      <c r="E24" s="76"/>
      <c r="F24" s="72"/>
      <c r="G24" s="66"/>
      <c r="H24" s="118"/>
      <c r="I24" s="66"/>
      <c r="J24" s="118"/>
      <c r="K24" s="72"/>
      <c r="L24" s="72"/>
      <c r="M24" s="76"/>
      <c r="N24" s="72"/>
      <c r="O24" s="66"/>
      <c r="P24" s="118"/>
      <c r="Q24" s="66"/>
      <c r="X24" s="118"/>
      <c r="Y24" s="72"/>
      <c r="Z24" s="72"/>
      <c r="AA24" s="76"/>
      <c r="AB24" s="72"/>
      <c r="AC24" s="66"/>
      <c r="AD24" s="118"/>
      <c r="AE24" s="66"/>
    </row>
  </sheetData>
  <mergeCells count="32">
    <mergeCell ref="F12:F13"/>
    <mergeCell ref="G12:G13"/>
    <mergeCell ref="H12:H13"/>
    <mergeCell ref="I12:I13"/>
    <mergeCell ref="J12:J13"/>
    <mergeCell ref="K12:K13"/>
    <mergeCell ref="G10:G11"/>
    <mergeCell ref="H10:H11"/>
    <mergeCell ref="I10:I11"/>
    <mergeCell ref="J10:J11"/>
    <mergeCell ref="K10:K11"/>
    <mergeCell ref="A12:A13"/>
    <mergeCell ref="B12:B13"/>
    <mergeCell ref="C12:C13"/>
    <mergeCell ref="D12:D13"/>
    <mergeCell ref="E12:E13"/>
    <mergeCell ref="F10:F11"/>
    <mergeCell ref="A5:U5"/>
    <mergeCell ref="A8:A9"/>
    <mergeCell ref="B8:B9"/>
    <mergeCell ref="C8:C9"/>
    <mergeCell ref="D8:D9"/>
    <mergeCell ref="E8:F8"/>
    <mergeCell ref="G8:I8"/>
    <mergeCell ref="J8:K8"/>
    <mergeCell ref="M8:U8"/>
    <mergeCell ref="A10:A11"/>
    <mergeCell ref="B10:B11"/>
    <mergeCell ref="C10:C11"/>
    <mergeCell ref="D10:D11"/>
    <mergeCell ref="E10:E11"/>
    <mergeCell ref="O6:U6"/>
  </mergeCells>
  <printOptions horizontalCentered="1"/>
  <pageMargins left="0.74803149606299213" right="0.15748031496062992" top="0.98425196850393704" bottom="0.98425196850393704" header="0.51181102362204722" footer="0.51181102362204722"/>
  <pageSetup paperSize="9" scale="9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1:E31"/>
  <sheetViews>
    <sheetView view="pageBreakPreview" zoomScaleNormal="100" zoomScaleSheetLayoutView="100" workbookViewId="0">
      <selection activeCell="B20" sqref="B20"/>
    </sheetView>
  </sheetViews>
  <sheetFormatPr defaultRowHeight="12.75" x14ac:dyDescent="0.25"/>
  <cols>
    <col min="1" max="1" width="50.42578125" style="379" customWidth="1"/>
    <col min="2" max="2" width="51.85546875" style="379" customWidth="1"/>
    <col min="3" max="256" width="9.140625" style="379"/>
    <col min="257" max="257" width="50.42578125" style="379" customWidth="1"/>
    <col min="258" max="258" width="51.85546875" style="379" customWidth="1"/>
    <col min="259" max="512" width="9.140625" style="379"/>
    <col min="513" max="513" width="50.42578125" style="379" customWidth="1"/>
    <col min="514" max="514" width="51.85546875" style="379" customWidth="1"/>
    <col min="515" max="768" width="9.140625" style="379"/>
    <col min="769" max="769" width="50.42578125" style="379" customWidth="1"/>
    <col min="770" max="770" width="51.85546875" style="379" customWidth="1"/>
    <col min="771" max="1024" width="9.140625" style="379"/>
    <col min="1025" max="1025" width="50.42578125" style="379" customWidth="1"/>
    <col min="1026" max="1026" width="51.85546875" style="379" customWidth="1"/>
    <col min="1027" max="1280" width="9.140625" style="379"/>
    <col min="1281" max="1281" width="50.42578125" style="379" customWidth="1"/>
    <col min="1282" max="1282" width="51.85546875" style="379" customWidth="1"/>
    <col min="1283" max="1536" width="9.140625" style="379"/>
    <col min="1537" max="1537" width="50.42578125" style="379" customWidth="1"/>
    <col min="1538" max="1538" width="51.85546875" style="379" customWidth="1"/>
    <col min="1539" max="1792" width="9.140625" style="379"/>
    <col min="1793" max="1793" width="50.42578125" style="379" customWidth="1"/>
    <col min="1794" max="1794" width="51.85546875" style="379" customWidth="1"/>
    <col min="1795" max="2048" width="9.140625" style="379"/>
    <col min="2049" max="2049" width="50.42578125" style="379" customWidth="1"/>
    <col min="2050" max="2050" width="51.85546875" style="379" customWidth="1"/>
    <col min="2051" max="2304" width="9.140625" style="379"/>
    <col min="2305" max="2305" width="50.42578125" style="379" customWidth="1"/>
    <col min="2306" max="2306" width="51.85546875" style="379" customWidth="1"/>
    <col min="2307" max="2560" width="9.140625" style="379"/>
    <col min="2561" max="2561" width="50.42578125" style="379" customWidth="1"/>
    <col min="2562" max="2562" width="51.85546875" style="379" customWidth="1"/>
    <col min="2563" max="2816" width="9.140625" style="379"/>
    <col min="2817" max="2817" width="50.42578125" style="379" customWidth="1"/>
    <col min="2818" max="2818" width="51.85546875" style="379" customWidth="1"/>
    <col min="2819" max="3072" width="9.140625" style="379"/>
    <col min="3073" max="3073" width="50.42578125" style="379" customWidth="1"/>
    <col min="3074" max="3074" width="51.85546875" style="379" customWidth="1"/>
    <col min="3075" max="3328" width="9.140625" style="379"/>
    <col min="3329" max="3329" width="50.42578125" style="379" customWidth="1"/>
    <col min="3330" max="3330" width="51.85546875" style="379" customWidth="1"/>
    <col min="3331" max="3584" width="9.140625" style="379"/>
    <col min="3585" max="3585" width="50.42578125" style="379" customWidth="1"/>
    <col min="3586" max="3586" width="51.85546875" style="379" customWidth="1"/>
    <col min="3587" max="3840" width="9.140625" style="379"/>
    <col min="3841" max="3841" width="50.42578125" style="379" customWidth="1"/>
    <col min="3842" max="3842" width="51.85546875" style="379" customWidth="1"/>
    <col min="3843" max="4096" width="9.140625" style="379"/>
    <col min="4097" max="4097" width="50.42578125" style="379" customWidth="1"/>
    <col min="4098" max="4098" width="51.85546875" style="379" customWidth="1"/>
    <col min="4099" max="4352" width="9.140625" style="379"/>
    <col min="4353" max="4353" width="50.42578125" style="379" customWidth="1"/>
    <col min="4354" max="4354" width="51.85546875" style="379" customWidth="1"/>
    <col min="4355" max="4608" width="9.140625" style="379"/>
    <col min="4609" max="4609" width="50.42578125" style="379" customWidth="1"/>
    <col min="4610" max="4610" width="51.85546875" style="379" customWidth="1"/>
    <col min="4611" max="4864" width="9.140625" style="379"/>
    <col min="4865" max="4865" width="50.42578125" style="379" customWidth="1"/>
    <col min="4866" max="4866" width="51.85546875" style="379" customWidth="1"/>
    <col min="4867" max="5120" width="9.140625" style="379"/>
    <col min="5121" max="5121" width="50.42578125" style="379" customWidth="1"/>
    <col min="5122" max="5122" width="51.85546875" style="379" customWidth="1"/>
    <col min="5123" max="5376" width="9.140625" style="379"/>
    <col min="5377" max="5377" width="50.42578125" style="379" customWidth="1"/>
    <col min="5378" max="5378" width="51.85546875" style="379" customWidth="1"/>
    <col min="5379" max="5632" width="9.140625" style="379"/>
    <col min="5633" max="5633" width="50.42578125" style="379" customWidth="1"/>
    <col min="5634" max="5634" width="51.85546875" style="379" customWidth="1"/>
    <col min="5635" max="5888" width="9.140625" style="379"/>
    <col min="5889" max="5889" width="50.42578125" style="379" customWidth="1"/>
    <col min="5890" max="5890" width="51.85546875" style="379" customWidth="1"/>
    <col min="5891" max="6144" width="9.140625" style="379"/>
    <col min="6145" max="6145" width="50.42578125" style="379" customWidth="1"/>
    <col min="6146" max="6146" width="51.85546875" style="379" customWidth="1"/>
    <col min="6147" max="6400" width="9.140625" style="379"/>
    <col min="6401" max="6401" width="50.42578125" style="379" customWidth="1"/>
    <col min="6402" max="6402" width="51.85546875" style="379" customWidth="1"/>
    <col min="6403" max="6656" width="9.140625" style="379"/>
    <col min="6657" max="6657" width="50.42578125" style="379" customWidth="1"/>
    <col min="6658" max="6658" width="51.85546875" style="379" customWidth="1"/>
    <col min="6659" max="6912" width="9.140625" style="379"/>
    <col min="6913" max="6913" width="50.42578125" style="379" customWidth="1"/>
    <col min="6914" max="6914" width="51.85546875" style="379" customWidth="1"/>
    <col min="6915" max="7168" width="9.140625" style="379"/>
    <col min="7169" max="7169" width="50.42578125" style="379" customWidth="1"/>
    <col min="7170" max="7170" width="51.85546875" style="379" customWidth="1"/>
    <col min="7171" max="7424" width="9.140625" style="379"/>
    <col min="7425" max="7425" width="50.42578125" style="379" customWidth="1"/>
    <col min="7426" max="7426" width="51.85546875" style="379" customWidth="1"/>
    <col min="7427" max="7680" width="9.140625" style="379"/>
    <col min="7681" max="7681" width="50.42578125" style="379" customWidth="1"/>
    <col min="7682" max="7682" width="51.85546875" style="379" customWidth="1"/>
    <col min="7683" max="7936" width="9.140625" style="379"/>
    <col min="7937" max="7937" width="50.42578125" style="379" customWidth="1"/>
    <col min="7938" max="7938" width="51.85546875" style="379" customWidth="1"/>
    <col min="7939" max="8192" width="9.140625" style="379"/>
    <col min="8193" max="8193" width="50.42578125" style="379" customWidth="1"/>
    <col min="8194" max="8194" width="51.85546875" style="379" customWidth="1"/>
    <col min="8195" max="8448" width="9.140625" style="379"/>
    <col min="8449" max="8449" width="50.42578125" style="379" customWidth="1"/>
    <col min="8450" max="8450" width="51.85546875" style="379" customWidth="1"/>
    <col min="8451" max="8704" width="9.140625" style="379"/>
    <col min="8705" max="8705" width="50.42578125" style="379" customWidth="1"/>
    <col min="8706" max="8706" width="51.85546875" style="379" customWidth="1"/>
    <col min="8707" max="8960" width="9.140625" style="379"/>
    <col min="8961" max="8961" width="50.42578125" style="379" customWidth="1"/>
    <col min="8962" max="8962" width="51.85546875" style="379" customWidth="1"/>
    <col min="8963" max="9216" width="9.140625" style="379"/>
    <col min="9217" max="9217" width="50.42578125" style="379" customWidth="1"/>
    <col min="9218" max="9218" width="51.85546875" style="379" customWidth="1"/>
    <col min="9219" max="9472" width="9.140625" style="379"/>
    <col min="9473" max="9473" width="50.42578125" style="379" customWidth="1"/>
    <col min="9474" max="9474" width="51.85546875" style="379" customWidth="1"/>
    <col min="9475" max="9728" width="9.140625" style="379"/>
    <col min="9729" max="9729" width="50.42578125" style="379" customWidth="1"/>
    <col min="9730" max="9730" width="51.85546875" style="379" customWidth="1"/>
    <col min="9731" max="9984" width="9.140625" style="379"/>
    <col min="9985" max="9985" width="50.42578125" style="379" customWidth="1"/>
    <col min="9986" max="9986" width="51.85546875" style="379" customWidth="1"/>
    <col min="9987" max="10240" width="9.140625" style="379"/>
    <col min="10241" max="10241" width="50.42578125" style="379" customWidth="1"/>
    <col min="10242" max="10242" width="51.85546875" style="379" customWidth="1"/>
    <col min="10243" max="10496" width="9.140625" style="379"/>
    <col min="10497" max="10497" width="50.42578125" style="379" customWidth="1"/>
    <col min="10498" max="10498" width="51.85546875" style="379" customWidth="1"/>
    <col min="10499" max="10752" width="9.140625" style="379"/>
    <col min="10753" max="10753" width="50.42578125" style="379" customWidth="1"/>
    <col min="10754" max="10754" width="51.85546875" style="379" customWidth="1"/>
    <col min="10755" max="11008" width="9.140625" style="379"/>
    <col min="11009" max="11009" width="50.42578125" style="379" customWidth="1"/>
    <col min="11010" max="11010" width="51.85546875" style="379" customWidth="1"/>
    <col min="11011" max="11264" width="9.140625" style="379"/>
    <col min="11265" max="11265" width="50.42578125" style="379" customWidth="1"/>
    <col min="11266" max="11266" width="51.85546875" style="379" customWidth="1"/>
    <col min="11267" max="11520" width="9.140625" style="379"/>
    <col min="11521" max="11521" width="50.42578125" style="379" customWidth="1"/>
    <col min="11522" max="11522" width="51.85546875" style="379" customWidth="1"/>
    <col min="11523" max="11776" width="9.140625" style="379"/>
    <col min="11777" max="11777" width="50.42578125" style="379" customWidth="1"/>
    <col min="11778" max="11778" width="51.85546875" style="379" customWidth="1"/>
    <col min="11779" max="12032" width="9.140625" style="379"/>
    <col min="12033" max="12033" width="50.42578125" style="379" customWidth="1"/>
    <col min="12034" max="12034" width="51.85546875" style="379" customWidth="1"/>
    <col min="12035" max="12288" width="9.140625" style="379"/>
    <col min="12289" max="12289" width="50.42578125" style="379" customWidth="1"/>
    <col min="12290" max="12290" width="51.85546875" style="379" customWidth="1"/>
    <col min="12291" max="12544" width="9.140625" style="379"/>
    <col min="12545" max="12545" width="50.42578125" style="379" customWidth="1"/>
    <col min="12546" max="12546" width="51.85546875" style="379" customWidth="1"/>
    <col min="12547" max="12800" width="9.140625" style="379"/>
    <col min="12801" max="12801" width="50.42578125" style="379" customWidth="1"/>
    <col min="12802" max="12802" width="51.85546875" style="379" customWidth="1"/>
    <col min="12803" max="13056" width="9.140625" style="379"/>
    <col min="13057" max="13057" width="50.42578125" style="379" customWidth="1"/>
    <col min="13058" max="13058" width="51.85546875" style="379" customWidth="1"/>
    <col min="13059" max="13312" width="9.140625" style="379"/>
    <col min="13313" max="13313" width="50.42578125" style="379" customWidth="1"/>
    <col min="13314" max="13314" width="51.85546875" style="379" customWidth="1"/>
    <col min="13315" max="13568" width="9.140625" style="379"/>
    <col min="13569" max="13569" width="50.42578125" style="379" customWidth="1"/>
    <col min="13570" max="13570" width="51.85546875" style="379" customWidth="1"/>
    <col min="13571" max="13824" width="9.140625" style="379"/>
    <col min="13825" max="13825" width="50.42578125" style="379" customWidth="1"/>
    <col min="13826" max="13826" width="51.85546875" style="379" customWidth="1"/>
    <col min="13827" max="14080" width="9.140625" style="379"/>
    <col min="14081" max="14081" width="50.42578125" style="379" customWidth="1"/>
    <col min="14082" max="14082" width="51.85546875" style="379" customWidth="1"/>
    <col min="14083" max="14336" width="9.140625" style="379"/>
    <col min="14337" max="14337" width="50.42578125" style="379" customWidth="1"/>
    <col min="14338" max="14338" width="51.85546875" style="379" customWidth="1"/>
    <col min="14339" max="14592" width="9.140625" style="379"/>
    <col min="14593" max="14593" width="50.42578125" style="379" customWidth="1"/>
    <col min="14594" max="14594" width="51.85546875" style="379" customWidth="1"/>
    <col min="14595" max="14848" width="9.140625" style="379"/>
    <col min="14849" max="14849" width="50.42578125" style="379" customWidth="1"/>
    <col min="14850" max="14850" width="51.85546875" style="379" customWidth="1"/>
    <col min="14851" max="15104" width="9.140625" style="379"/>
    <col min="15105" max="15105" width="50.42578125" style="379" customWidth="1"/>
    <col min="15106" max="15106" width="51.85546875" style="379" customWidth="1"/>
    <col min="15107" max="15360" width="9.140625" style="379"/>
    <col min="15361" max="15361" width="50.42578125" style="379" customWidth="1"/>
    <col min="15362" max="15362" width="51.85546875" style="379" customWidth="1"/>
    <col min="15363" max="15616" width="9.140625" style="379"/>
    <col min="15617" max="15617" width="50.42578125" style="379" customWidth="1"/>
    <col min="15618" max="15618" width="51.85546875" style="379" customWidth="1"/>
    <col min="15619" max="15872" width="9.140625" style="379"/>
    <col min="15873" max="15873" width="50.42578125" style="379" customWidth="1"/>
    <col min="15874" max="15874" width="51.85546875" style="379" customWidth="1"/>
    <col min="15875" max="16128" width="9.140625" style="379"/>
    <col min="16129" max="16129" width="50.42578125" style="379" customWidth="1"/>
    <col min="16130" max="16130" width="51.85546875" style="379" customWidth="1"/>
    <col min="16131" max="16384" width="9.140625" style="379"/>
  </cols>
  <sheetData>
    <row r="1" spans="1:5" x14ac:dyDescent="0.25">
      <c r="B1" s="386" t="s">
        <v>159</v>
      </c>
    </row>
    <row r="2" spans="1:5" x14ac:dyDescent="0.25">
      <c r="B2" s="387" t="str">
        <f>CONCATENATE("к договору  № ",T('Общие данные'!Q24:W24),"  от  ",T('Общие данные'!C24:H24))</f>
        <v>к договору  № _______  от  _______._______.2021г</v>
      </c>
    </row>
    <row r="3" spans="1:5" ht="41.25" customHeight="1" x14ac:dyDescent="0.25">
      <c r="A3" s="387"/>
    </row>
    <row r="4" spans="1:5" x14ac:dyDescent="0.25">
      <c r="A4" s="541" t="s">
        <v>160</v>
      </c>
      <c r="B4" s="541"/>
    </row>
    <row r="5" spans="1:5" ht="46.5" customHeight="1" x14ac:dyDescent="0.25">
      <c r="A5" s="542" t="str">
        <f>CONCATENATE('Общие данные'!C2," ",CHAR(10),'Общие данные'!C3)</f>
        <v>«Кабельная линия 10 кВ от ПС 110/35/10 «Анапская» до проектируемой 4БРП-10 кВ (РП-А11)» 
 (Электромонтажные, строительные и пуско-наладочные работы 2КЛ-10кВ от ПС 110/35/10 «Анапская» до проектируемой 4БРП-10 кВ (РП-А11))</v>
      </c>
      <c r="B5" s="542"/>
    </row>
    <row r="6" spans="1:5" ht="12.75" customHeight="1" x14ac:dyDescent="0.25"/>
    <row r="7" spans="1:5" ht="21.75" customHeight="1" x14ac:dyDescent="0.25">
      <c r="A7" s="388" t="s">
        <v>161</v>
      </c>
      <c r="B7" s="389" t="s">
        <v>162</v>
      </c>
    </row>
    <row r="8" spans="1:5" x14ac:dyDescent="0.25">
      <c r="A8" s="390"/>
      <c r="B8" s="391"/>
    </row>
    <row r="9" spans="1:5" x14ac:dyDescent="0.25">
      <c r="A9" s="392"/>
      <c r="B9" s="388"/>
    </row>
    <row r="10" spans="1:5" x14ac:dyDescent="0.25">
      <c r="A10" s="393"/>
      <c r="B10" s="388"/>
    </row>
    <row r="11" spans="1:5" x14ac:dyDescent="0.25">
      <c r="A11" s="390"/>
      <c r="B11" s="388"/>
    </row>
    <row r="12" spans="1:5" x14ac:dyDescent="0.25">
      <c r="A12" s="392"/>
      <c r="B12" s="388"/>
    </row>
    <row r="13" spans="1:5" x14ac:dyDescent="0.25">
      <c r="A13" s="392"/>
      <c r="B13" s="388"/>
    </row>
    <row r="14" spans="1:5" ht="38.25" customHeight="1" x14ac:dyDescent="0.25"/>
    <row r="15" spans="1:5" x14ac:dyDescent="0.25">
      <c r="A15" s="380" t="s">
        <v>163</v>
      </c>
      <c r="B15" s="381" t="s">
        <v>80</v>
      </c>
      <c r="C15" s="381"/>
      <c r="D15" s="381"/>
      <c r="E15" s="394"/>
    </row>
    <row r="16" spans="1:5" x14ac:dyDescent="0.25">
      <c r="A16" s="380" t="s">
        <v>53</v>
      </c>
      <c r="B16" s="380" t="s">
        <v>53</v>
      </c>
      <c r="C16" s="380"/>
      <c r="D16" s="380"/>
      <c r="E16" s="394"/>
    </row>
    <row r="17" spans="1:5" x14ac:dyDescent="0.2">
      <c r="A17" s="382" t="str">
        <f>T('Общие данные'!C5:W5)</f>
        <v>Генеральный директор</v>
      </c>
      <c r="B17" s="382"/>
      <c r="C17" s="383"/>
      <c r="D17" s="382"/>
      <c r="E17" s="394"/>
    </row>
    <row r="18" spans="1:5" x14ac:dyDescent="0.2">
      <c r="A18" s="382" t="str">
        <f>T('Общие данные'!C4:W4)</f>
        <v>ООО "Югстрой-Электросеть"</v>
      </c>
      <c r="B18" s="382"/>
      <c r="C18" s="383"/>
      <c r="D18" s="382"/>
    </row>
    <row r="19" spans="1:5" x14ac:dyDescent="0.25">
      <c r="A19" s="381"/>
      <c r="B19" s="395"/>
      <c r="C19" s="384"/>
      <c r="D19" s="384"/>
    </row>
    <row r="20" spans="1:5" x14ac:dyDescent="0.25">
      <c r="A20" s="396" t="str">
        <f>CONCATENATE("___________________ ",T('Общие данные'!R6:W6))</f>
        <v>___________________ С.С.Ганюшкин</v>
      </c>
      <c r="B20" s="396"/>
      <c r="C20" s="385"/>
      <c r="D20" s="385"/>
    </row>
    <row r="21" spans="1:5" x14ac:dyDescent="0.25">
      <c r="A21" s="397"/>
      <c r="B21" s="395"/>
      <c r="C21" s="384"/>
      <c r="D21" s="384"/>
    </row>
    <row r="22" spans="1:5" x14ac:dyDescent="0.25">
      <c r="B22" s="384"/>
      <c r="C22" s="384"/>
      <c r="D22" s="384"/>
    </row>
    <row r="25" spans="1:5" x14ac:dyDescent="0.25">
      <c r="E25" s="394"/>
    </row>
    <row r="29" spans="1:5" x14ac:dyDescent="0.25">
      <c r="E29" s="394"/>
    </row>
    <row r="30" spans="1:5" x14ac:dyDescent="0.25">
      <c r="E30" s="394"/>
    </row>
    <row r="31" spans="1:5" x14ac:dyDescent="0.25">
      <c r="E31" s="394"/>
    </row>
  </sheetData>
  <mergeCells count="2">
    <mergeCell ref="A4:B4"/>
    <mergeCell ref="A5:B5"/>
  </mergeCells>
  <pageMargins left="0.78740157480314965" right="0.35433070866141736" top="0.70866141732283472" bottom="0.98425196850393704" header="0.47244094488188981" footer="0.15748031496062992"/>
  <pageSetup paperSize="9" scale="88" orientation="portrait" r:id="rId1"/>
  <headerFooter alignWithMargins="0">
    <oddFooter>&amp;C&amp;9Страница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8">
    <tabColor rgb="FFFF0000"/>
    <pageSetUpPr fitToPage="1"/>
  </sheetPr>
  <dimension ref="A1:L82"/>
  <sheetViews>
    <sheetView view="pageBreakPreview" topLeftCell="A10" zoomScale="115" zoomScaleNormal="100" zoomScaleSheetLayoutView="115" workbookViewId="0">
      <selection activeCell="F8" sqref="F8:I8"/>
    </sheetView>
  </sheetViews>
  <sheetFormatPr defaultRowHeight="12.75" x14ac:dyDescent="0.25"/>
  <cols>
    <col min="1" max="1" width="6.140625" style="120" customWidth="1"/>
    <col min="2" max="2" width="44.5703125" style="120" customWidth="1"/>
    <col min="3" max="3" width="18.28515625" style="120" bestFit="1" customWidth="1"/>
    <col min="4" max="4" width="8.140625" style="120" customWidth="1"/>
    <col min="5" max="5" width="8.140625" style="121" customWidth="1"/>
    <col min="6" max="6" width="11" style="120" bestFit="1" customWidth="1"/>
    <col min="7" max="7" width="9.42578125" style="120" customWidth="1"/>
    <col min="8" max="8" width="10" style="120" customWidth="1"/>
    <col min="9" max="9" width="8.85546875" style="120" customWidth="1"/>
    <col min="10" max="10" width="12.5703125" style="120" customWidth="1"/>
    <col min="11" max="256" width="9.140625" style="120"/>
    <col min="257" max="257" width="6.140625" style="120" customWidth="1"/>
    <col min="258" max="258" width="44.5703125" style="120" customWidth="1"/>
    <col min="259" max="259" width="15.85546875" style="120" customWidth="1"/>
    <col min="260" max="261" width="8.140625" style="120" customWidth="1"/>
    <col min="262" max="262" width="8.28515625" style="120" customWidth="1"/>
    <col min="263" max="263" width="9.42578125" style="120" customWidth="1"/>
    <col min="264" max="264" width="10" style="120" customWidth="1"/>
    <col min="265" max="265" width="8.85546875" style="120" customWidth="1"/>
    <col min="266" max="266" width="12.5703125" style="120" customWidth="1"/>
    <col min="267" max="512" width="9.140625" style="120"/>
    <col min="513" max="513" width="6.140625" style="120" customWidth="1"/>
    <col min="514" max="514" width="44.5703125" style="120" customWidth="1"/>
    <col min="515" max="515" width="15.85546875" style="120" customWidth="1"/>
    <col min="516" max="517" width="8.140625" style="120" customWidth="1"/>
    <col min="518" max="518" width="8.28515625" style="120" customWidth="1"/>
    <col min="519" max="519" width="9.42578125" style="120" customWidth="1"/>
    <col min="520" max="520" width="10" style="120" customWidth="1"/>
    <col min="521" max="521" width="8.85546875" style="120" customWidth="1"/>
    <col min="522" max="522" width="12.5703125" style="120" customWidth="1"/>
    <col min="523" max="768" width="9.140625" style="120"/>
    <col min="769" max="769" width="6.140625" style="120" customWidth="1"/>
    <col min="770" max="770" width="44.5703125" style="120" customWidth="1"/>
    <col min="771" max="771" width="15.85546875" style="120" customWidth="1"/>
    <col min="772" max="773" width="8.140625" style="120" customWidth="1"/>
    <col min="774" max="774" width="8.28515625" style="120" customWidth="1"/>
    <col min="775" max="775" width="9.42578125" style="120" customWidth="1"/>
    <col min="776" max="776" width="10" style="120" customWidth="1"/>
    <col min="777" max="777" width="8.85546875" style="120" customWidth="1"/>
    <col min="778" max="778" width="12.5703125" style="120" customWidth="1"/>
    <col min="779" max="1024" width="9.140625" style="120"/>
    <col min="1025" max="1025" width="6.140625" style="120" customWidth="1"/>
    <col min="1026" max="1026" width="44.5703125" style="120" customWidth="1"/>
    <col min="1027" max="1027" width="15.85546875" style="120" customWidth="1"/>
    <col min="1028" max="1029" width="8.140625" style="120" customWidth="1"/>
    <col min="1030" max="1030" width="8.28515625" style="120" customWidth="1"/>
    <col min="1031" max="1031" width="9.42578125" style="120" customWidth="1"/>
    <col min="1032" max="1032" width="10" style="120" customWidth="1"/>
    <col min="1033" max="1033" width="8.85546875" style="120" customWidth="1"/>
    <col min="1034" max="1034" width="12.5703125" style="120" customWidth="1"/>
    <col min="1035" max="1280" width="9.140625" style="120"/>
    <col min="1281" max="1281" width="6.140625" style="120" customWidth="1"/>
    <col min="1282" max="1282" width="44.5703125" style="120" customWidth="1"/>
    <col min="1283" max="1283" width="15.85546875" style="120" customWidth="1"/>
    <col min="1284" max="1285" width="8.140625" style="120" customWidth="1"/>
    <col min="1286" max="1286" width="8.28515625" style="120" customWidth="1"/>
    <col min="1287" max="1287" width="9.42578125" style="120" customWidth="1"/>
    <col min="1288" max="1288" width="10" style="120" customWidth="1"/>
    <col min="1289" max="1289" width="8.85546875" style="120" customWidth="1"/>
    <col min="1290" max="1290" width="12.5703125" style="120" customWidth="1"/>
    <col min="1291" max="1536" width="9.140625" style="120"/>
    <col min="1537" max="1537" width="6.140625" style="120" customWidth="1"/>
    <col min="1538" max="1538" width="44.5703125" style="120" customWidth="1"/>
    <col min="1539" max="1539" width="15.85546875" style="120" customWidth="1"/>
    <col min="1540" max="1541" width="8.140625" style="120" customWidth="1"/>
    <col min="1542" max="1542" width="8.28515625" style="120" customWidth="1"/>
    <col min="1543" max="1543" width="9.42578125" style="120" customWidth="1"/>
    <col min="1544" max="1544" width="10" style="120" customWidth="1"/>
    <col min="1545" max="1545" width="8.85546875" style="120" customWidth="1"/>
    <col min="1546" max="1546" width="12.5703125" style="120" customWidth="1"/>
    <col min="1547" max="1792" width="9.140625" style="120"/>
    <col min="1793" max="1793" width="6.140625" style="120" customWidth="1"/>
    <col min="1794" max="1794" width="44.5703125" style="120" customWidth="1"/>
    <col min="1795" max="1795" width="15.85546875" style="120" customWidth="1"/>
    <col min="1796" max="1797" width="8.140625" style="120" customWidth="1"/>
    <col min="1798" max="1798" width="8.28515625" style="120" customWidth="1"/>
    <col min="1799" max="1799" width="9.42578125" style="120" customWidth="1"/>
    <col min="1800" max="1800" width="10" style="120" customWidth="1"/>
    <col min="1801" max="1801" width="8.85546875" style="120" customWidth="1"/>
    <col min="1802" max="1802" width="12.5703125" style="120" customWidth="1"/>
    <col min="1803" max="2048" width="9.140625" style="120"/>
    <col min="2049" max="2049" width="6.140625" style="120" customWidth="1"/>
    <col min="2050" max="2050" width="44.5703125" style="120" customWidth="1"/>
    <col min="2051" max="2051" width="15.85546875" style="120" customWidth="1"/>
    <col min="2052" max="2053" width="8.140625" style="120" customWidth="1"/>
    <col min="2054" max="2054" width="8.28515625" style="120" customWidth="1"/>
    <col min="2055" max="2055" width="9.42578125" style="120" customWidth="1"/>
    <col min="2056" max="2056" width="10" style="120" customWidth="1"/>
    <col min="2057" max="2057" width="8.85546875" style="120" customWidth="1"/>
    <col min="2058" max="2058" width="12.5703125" style="120" customWidth="1"/>
    <col min="2059" max="2304" width="9.140625" style="120"/>
    <col min="2305" max="2305" width="6.140625" style="120" customWidth="1"/>
    <col min="2306" max="2306" width="44.5703125" style="120" customWidth="1"/>
    <col min="2307" max="2307" width="15.85546875" style="120" customWidth="1"/>
    <col min="2308" max="2309" width="8.140625" style="120" customWidth="1"/>
    <col min="2310" max="2310" width="8.28515625" style="120" customWidth="1"/>
    <col min="2311" max="2311" width="9.42578125" style="120" customWidth="1"/>
    <col min="2312" max="2312" width="10" style="120" customWidth="1"/>
    <col min="2313" max="2313" width="8.85546875" style="120" customWidth="1"/>
    <col min="2314" max="2314" width="12.5703125" style="120" customWidth="1"/>
    <col min="2315" max="2560" width="9.140625" style="120"/>
    <col min="2561" max="2561" width="6.140625" style="120" customWidth="1"/>
    <col min="2562" max="2562" width="44.5703125" style="120" customWidth="1"/>
    <col min="2563" max="2563" width="15.85546875" style="120" customWidth="1"/>
    <col min="2564" max="2565" width="8.140625" style="120" customWidth="1"/>
    <col min="2566" max="2566" width="8.28515625" style="120" customWidth="1"/>
    <col min="2567" max="2567" width="9.42578125" style="120" customWidth="1"/>
    <col min="2568" max="2568" width="10" style="120" customWidth="1"/>
    <col min="2569" max="2569" width="8.85546875" style="120" customWidth="1"/>
    <col min="2570" max="2570" width="12.5703125" style="120" customWidth="1"/>
    <col min="2571" max="2816" width="9.140625" style="120"/>
    <col min="2817" max="2817" width="6.140625" style="120" customWidth="1"/>
    <col min="2818" max="2818" width="44.5703125" style="120" customWidth="1"/>
    <col min="2819" max="2819" width="15.85546875" style="120" customWidth="1"/>
    <col min="2820" max="2821" width="8.140625" style="120" customWidth="1"/>
    <col min="2822" max="2822" width="8.28515625" style="120" customWidth="1"/>
    <col min="2823" max="2823" width="9.42578125" style="120" customWidth="1"/>
    <col min="2824" max="2824" width="10" style="120" customWidth="1"/>
    <col min="2825" max="2825" width="8.85546875" style="120" customWidth="1"/>
    <col min="2826" max="2826" width="12.5703125" style="120" customWidth="1"/>
    <col min="2827" max="3072" width="9.140625" style="120"/>
    <col min="3073" max="3073" width="6.140625" style="120" customWidth="1"/>
    <col min="3074" max="3074" width="44.5703125" style="120" customWidth="1"/>
    <col min="3075" max="3075" width="15.85546875" style="120" customWidth="1"/>
    <col min="3076" max="3077" width="8.140625" style="120" customWidth="1"/>
    <col min="3078" max="3078" width="8.28515625" style="120" customWidth="1"/>
    <col min="3079" max="3079" width="9.42578125" style="120" customWidth="1"/>
    <col min="3080" max="3080" width="10" style="120" customWidth="1"/>
    <col min="3081" max="3081" width="8.85546875" style="120" customWidth="1"/>
    <col min="3082" max="3082" width="12.5703125" style="120" customWidth="1"/>
    <col min="3083" max="3328" width="9.140625" style="120"/>
    <col min="3329" max="3329" width="6.140625" style="120" customWidth="1"/>
    <col min="3330" max="3330" width="44.5703125" style="120" customWidth="1"/>
    <col min="3331" max="3331" width="15.85546875" style="120" customWidth="1"/>
    <col min="3332" max="3333" width="8.140625" style="120" customWidth="1"/>
    <col min="3334" max="3334" width="8.28515625" style="120" customWidth="1"/>
    <col min="3335" max="3335" width="9.42578125" style="120" customWidth="1"/>
    <col min="3336" max="3336" width="10" style="120" customWidth="1"/>
    <col min="3337" max="3337" width="8.85546875" style="120" customWidth="1"/>
    <col min="3338" max="3338" width="12.5703125" style="120" customWidth="1"/>
    <col min="3339" max="3584" width="9.140625" style="120"/>
    <col min="3585" max="3585" width="6.140625" style="120" customWidth="1"/>
    <col min="3586" max="3586" width="44.5703125" style="120" customWidth="1"/>
    <col min="3587" max="3587" width="15.85546875" style="120" customWidth="1"/>
    <col min="3588" max="3589" width="8.140625" style="120" customWidth="1"/>
    <col min="3590" max="3590" width="8.28515625" style="120" customWidth="1"/>
    <col min="3591" max="3591" width="9.42578125" style="120" customWidth="1"/>
    <col min="3592" max="3592" width="10" style="120" customWidth="1"/>
    <col min="3593" max="3593" width="8.85546875" style="120" customWidth="1"/>
    <col min="3594" max="3594" width="12.5703125" style="120" customWidth="1"/>
    <col min="3595" max="3840" width="9.140625" style="120"/>
    <col min="3841" max="3841" width="6.140625" style="120" customWidth="1"/>
    <col min="3842" max="3842" width="44.5703125" style="120" customWidth="1"/>
    <col min="3843" max="3843" width="15.85546875" style="120" customWidth="1"/>
    <col min="3844" max="3845" width="8.140625" style="120" customWidth="1"/>
    <col min="3846" max="3846" width="8.28515625" style="120" customWidth="1"/>
    <col min="3847" max="3847" width="9.42578125" style="120" customWidth="1"/>
    <col min="3848" max="3848" width="10" style="120" customWidth="1"/>
    <col min="3849" max="3849" width="8.85546875" style="120" customWidth="1"/>
    <col min="3850" max="3850" width="12.5703125" style="120" customWidth="1"/>
    <col min="3851" max="4096" width="9.140625" style="120"/>
    <col min="4097" max="4097" width="6.140625" style="120" customWidth="1"/>
    <col min="4098" max="4098" width="44.5703125" style="120" customWidth="1"/>
    <col min="4099" max="4099" width="15.85546875" style="120" customWidth="1"/>
    <col min="4100" max="4101" width="8.140625" style="120" customWidth="1"/>
    <col min="4102" max="4102" width="8.28515625" style="120" customWidth="1"/>
    <col min="4103" max="4103" width="9.42578125" style="120" customWidth="1"/>
    <col min="4104" max="4104" width="10" style="120" customWidth="1"/>
    <col min="4105" max="4105" width="8.85546875" style="120" customWidth="1"/>
    <col min="4106" max="4106" width="12.5703125" style="120" customWidth="1"/>
    <col min="4107" max="4352" width="9.140625" style="120"/>
    <col min="4353" max="4353" width="6.140625" style="120" customWidth="1"/>
    <col min="4354" max="4354" width="44.5703125" style="120" customWidth="1"/>
    <col min="4355" max="4355" width="15.85546875" style="120" customWidth="1"/>
    <col min="4356" max="4357" width="8.140625" style="120" customWidth="1"/>
    <col min="4358" max="4358" width="8.28515625" style="120" customWidth="1"/>
    <col min="4359" max="4359" width="9.42578125" style="120" customWidth="1"/>
    <col min="4360" max="4360" width="10" style="120" customWidth="1"/>
    <col min="4361" max="4361" width="8.85546875" style="120" customWidth="1"/>
    <col min="4362" max="4362" width="12.5703125" style="120" customWidth="1"/>
    <col min="4363" max="4608" width="9.140625" style="120"/>
    <col min="4609" max="4609" width="6.140625" style="120" customWidth="1"/>
    <col min="4610" max="4610" width="44.5703125" style="120" customWidth="1"/>
    <col min="4611" max="4611" width="15.85546875" style="120" customWidth="1"/>
    <col min="4612" max="4613" width="8.140625" style="120" customWidth="1"/>
    <col min="4614" max="4614" width="8.28515625" style="120" customWidth="1"/>
    <col min="4615" max="4615" width="9.42578125" style="120" customWidth="1"/>
    <col min="4616" max="4616" width="10" style="120" customWidth="1"/>
    <col min="4617" max="4617" width="8.85546875" style="120" customWidth="1"/>
    <col min="4618" max="4618" width="12.5703125" style="120" customWidth="1"/>
    <col min="4619" max="4864" width="9.140625" style="120"/>
    <col min="4865" max="4865" width="6.140625" style="120" customWidth="1"/>
    <col min="4866" max="4866" width="44.5703125" style="120" customWidth="1"/>
    <col min="4867" max="4867" width="15.85546875" style="120" customWidth="1"/>
    <col min="4868" max="4869" width="8.140625" style="120" customWidth="1"/>
    <col min="4870" max="4870" width="8.28515625" style="120" customWidth="1"/>
    <col min="4871" max="4871" width="9.42578125" style="120" customWidth="1"/>
    <col min="4872" max="4872" width="10" style="120" customWidth="1"/>
    <col min="4873" max="4873" width="8.85546875" style="120" customWidth="1"/>
    <col min="4874" max="4874" width="12.5703125" style="120" customWidth="1"/>
    <col min="4875" max="5120" width="9.140625" style="120"/>
    <col min="5121" max="5121" width="6.140625" style="120" customWidth="1"/>
    <col min="5122" max="5122" width="44.5703125" style="120" customWidth="1"/>
    <col min="5123" max="5123" width="15.85546875" style="120" customWidth="1"/>
    <col min="5124" max="5125" width="8.140625" style="120" customWidth="1"/>
    <col min="5126" max="5126" width="8.28515625" style="120" customWidth="1"/>
    <col min="5127" max="5127" width="9.42578125" style="120" customWidth="1"/>
    <col min="5128" max="5128" width="10" style="120" customWidth="1"/>
    <col min="5129" max="5129" width="8.85546875" style="120" customWidth="1"/>
    <col min="5130" max="5130" width="12.5703125" style="120" customWidth="1"/>
    <col min="5131" max="5376" width="9.140625" style="120"/>
    <col min="5377" max="5377" width="6.140625" style="120" customWidth="1"/>
    <col min="5378" max="5378" width="44.5703125" style="120" customWidth="1"/>
    <col min="5379" max="5379" width="15.85546875" style="120" customWidth="1"/>
    <col min="5380" max="5381" width="8.140625" style="120" customWidth="1"/>
    <col min="5382" max="5382" width="8.28515625" style="120" customWidth="1"/>
    <col min="5383" max="5383" width="9.42578125" style="120" customWidth="1"/>
    <col min="5384" max="5384" width="10" style="120" customWidth="1"/>
    <col min="5385" max="5385" width="8.85546875" style="120" customWidth="1"/>
    <col min="5386" max="5386" width="12.5703125" style="120" customWidth="1"/>
    <col min="5387" max="5632" width="9.140625" style="120"/>
    <col min="5633" max="5633" width="6.140625" style="120" customWidth="1"/>
    <col min="5634" max="5634" width="44.5703125" style="120" customWidth="1"/>
    <col min="5635" max="5635" width="15.85546875" style="120" customWidth="1"/>
    <col min="5636" max="5637" width="8.140625" style="120" customWidth="1"/>
    <col min="5638" max="5638" width="8.28515625" style="120" customWidth="1"/>
    <col min="5639" max="5639" width="9.42578125" style="120" customWidth="1"/>
    <col min="5640" max="5640" width="10" style="120" customWidth="1"/>
    <col min="5641" max="5641" width="8.85546875" style="120" customWidth="1"/>
    <col min="5642" max="5642" width="12.5703125" style="120" customWidth="1"/>
    <col min="5643" max="5888" width="9.140625" style="120"/>
    <col min="5889" max="5889" width="6.140625" style="120" customWidth="1"/>
    <col min="5890" max="5890" width="44.5703125" style="120" customWidth="1"/>
    <col min="5891" max="5891" width="15.85546875" style="120" customWidth="1"/>
    <col min="5892" max="5893" width="8.140625" style="120" customWidth="1"/>
    <col min="5894" max="5894" width="8.28515625" style="120" customWidth="1"/>
    <col min="5895" max="5895" width="9.42578125" style="120" customWidth="1"/>
    <col min="5896" max="5896" width="10" style="120" customWidth="1"/>
    <col min="5897" max="5897" width="8.85546875" style="120" customWidth="1"/>
    <col min="5898" max="5898" width="12.5703125" style="120" customWidth="1"/>
    <col min="5899" max="6144" width="9.140625" style="120"/>
    <col min="6145" max="6145" width="6.140625" style="120" customWidth="1"/>
    <col min="6146" max="6146" width="44.5703125" style="120" customWidth="1"/>
    <col min="6147" max="6147" width="15.85546875" style="120" customWidth="1"/>
    <col min="6148" max="6149" width="8.140625" style="120" customWidth="1"/>
    <col min="6150" max="6150" width="8.28515625" style="120" customWidth="1"/>
    <col min="6151" max="6151" width="9.42578125" style="120" customWidth="1"/>
    <col min="6152" max="6152" width="10" style="120" customWidth="1"/>
    <col min="6153" max="6153" width="8.85546875" style="120" customWidth="1"/>
    <col min="6154" max="6154" width="12.5703125" style="120" customWidth="1"/>
    <col min="6155" max="6400" width="9.140625" style="120"/>
    <col min="6401" max="6401" width="6.140625" style="120" customWidth="1"/>
    <col min="6402" max="6402" width="44.5703125" style="120" customWidth="1"/>
    <col min="6403" max="6403" width="15.85546875" style="120" customWidth="1"/>
    <col min="6404" max="6405" width="8.140625" style="120" customWidth="1"/>
    <col min="6406" max="6406" width="8.28515625" style="120" customWidth="1"/>
    <col min="6407" max="6407" width="9.42578125" style="120" customWidth="1"/>
    <col min="6408" max="6408" width="10" style="120" customWidth="1"/>
    <col min="6409" max="6409" width="8.85546875" style="120" customWidth="1"/>
    <col min="6410" max="6410" width="12.5703125" style="120" customWidth="1"/>
    <col min="6411" max="6656" width="9.140625" style="120"/>
    <col min="6657" max="6657" width="6.140625" style="120" customWidth="1"/>
    <col min="6658" max="6658" width="44.5703125" style="120" customWidth="1"/>
    <col min="6659" max="6659" width="15.85546875" style="120" customWidth="1"/>
    <col min="6660" max="6661" width="8.140625" style="120" customWidth="1"/>
    <col min="6662" max="6662" width="8.28515625" style="120" customWidth="1"/>
    <col min="6663" max="6663" width="9.42578125" style="120" customWidth="1"/>
    <col min="6664" max="6664" width="10" style="120" customWidth="1"/>
    <col min="6665" max="6665" width="8.85546875" style="120" customWidth="1"/>
    <col min="6666" max="6666" width="12.5703125" style="120" customWidth="1"/>
    <col min="6667" max="6912" width="9.140625" style="120"/>
    <col min="6913" max="6913" width="6.140625" style="120" customWidth="1"/>
    <col min="6914" max="6914" width="44.5703125" style="120" customWidth="1"/>
    <col min="6915" max="6915" width="15.85546875" style="120" customWidth="1"/>
    <col min="6916" max="6917" width="8.140625" style="120" customWidth="1"/>
    <col min="6918" max="6918" width="8.28515625" style="120" customWidth="1"/>
    <col min="6919" max="6919" width="9.42578125" style="120" customWidth="1"/>
    <col min="6920" max="6920" width="10" style="120" customWidth="1"/>
    <col min="6921" max="6921" width="8.85546875" style="120" customWidth="1"/>
    <col min="6922" max="6922" width="12.5703125" style="120" customWidth="1"/>
    <col min="6923" max="7168" width="9.140625" style="120"/>
    <col min="7169" max="7169" width="6.140625" style="120" customWidth="1"/>
    <col min="7170" max="7170" width="44.5703125" style="120" customWidth="1"/>
    <col min="7171" max="7171" width="15.85546875" style="120" customWidth="1"/>
    <col min="7172" max="7173" width="8.140625" style="120" customWidth="1"/>
    <col min="7174" max="7174" width="8.28515625" style="120" customWidth="1"/>
    <col min="7175" max="7175" width="9.42578125" style="120" customWidth="1"/>
    <col min="7176" max="7176" width="10" style="120" customWidth="1"/>
    <col min="7177" max="7177" width="8.85546875" style="120" customWidth="1"/>
    <col min="7178" max="7178" width="12.5703125" style="120" customWidth="1"/>
    <col min="7179" max="7424" width="9.140625" style="120"/>
    <col min="7425" max="7425" width="6.140625" style="120" customWidth="1"/>
    <col min="7426" max="7426" width="44.5703125" style="120" customWidth="1"/>
    <col min="7427" max="7427" width="15.85546875" style="120" customWidth="1"/>
    <col min="7428" max="7429" width="8.140625" style="120" customWidth="1"/>
    <col min="7430" max="7430" width="8.28515625" style="120" customWidth="1"/>
    <col min="7431" max="7431" width="9.42578125" style="120" customWidth="1"/>
    <col min="7432" max="7432" width="10" style="120" customWidth="1"/>
    <col min="7433" max="7433" width="8.85546875" style="120" customWidth="1"/>
    <col min="7434" max="7434" width="12.5703125" style="120" customWidth="1"/>
    <col min="7435" max="7680" width="9.140625" style="120"/>
    <col min="7681" max="7681" width="6.140625" style="120" customWidth="1"/>
    <col min="7682" max="7682" width="44.5703125" style="120" customWidth="1"/>
    <col min="7683" max="7683" width="15.85546875" style="120" customWidth="1"/>
    <col min="7684" max="7685" width="8.140625" style="120" customWidth="1"/>
    <col min="7686" max="7686" width="8.28515625" style="120" customWidth="1"/>
    <col min="7687" max="7687" width="9.42578125" style="120" customWidth="1"/>
    <col min="7688" max="7688" width="10" style="120" customWidth="1"/>
    <col min="7689" max="7689" width="8.85546875" style="120" customWidth="1"/>
    <col min="7690" max="7690" width="12.5703125" style="120" customWidth="1"/>
    <col min="7691" max="7936" width="9.140625" style="120"/>
    <col min="7937" max="7937" width="6.140625" style="120" customWidth="1"/>
    <col min="7938" max="7938" width="44.5703125" style="120" customWidth="1"/>
    <col min="7939" max="7939" width="15.85546875" style="120" customWidth="1"/>
    <col min="7940" max="7941" width="8.140625" style="120" customWidth="1"/>
    <col min="7942" max="7942" width="8.28515625" style="120" customWidth="1"/>
    <col min="7943" max="7943" width="9.42578125" style="120" customWidth="1"/>
    <col min="7944" max="7944" width="10" style="120" customWidth="1"/>
    <col min="7945" max="7945" width="8.85546875" style="120" customWidth="1"/>
    <col min="7946" max="7946" width="12.5703125" style="120" customWidth="1"/>
    <col min="7947" max="8192" width="9.140625" style="120"/>
    <col min="8193" max="8193" width="6.140625" style="120" customWidth="1"/>
    <col min="8194" max="8194" width="44.5703125" style="120" customWidth="1"/>
    <col min="8195" max="8195" width="15.85546875" style="120" customWidth="1"/>
    <col min="8196" max="8197" width="8.140625" style="120" customWidth="1"/>
    <col min="8198" max="8198" width="8.28515625" style="120" customWidth="1"/>
    <col min="8199" max="8199" width="9.42578125" style="120" customWidth="1"/>
    <col min="8200" max="8200" width="10" style="120" customWidth="1"/>
    <col min="8201" max="8201" width="8.85546875" style="120" customWidth="1"/>
    <col min="8202" max="8202" width="12.5703125" style="120" customWidth="1"/>
    <col min="8203" max="8448" width="9.140625" style="120"/>
    <col min="8449" max="8449" width="6.140625" style="120" customWidth="1"/>
    <col min="8450" max="8450" width="44.5703125" style="120" customWidth="1"/>
    <col min="8451" max="8451" width="15.85546875" style="120" customWidth="1"/>
    <col min="8452" max="8453" width="8.140625" style="120" customWidth="1"/>
    <col min="8454" max="8454" width="8.28515625" style="120" customWidth="1"/>
    <col min="8455" max="8455" width="9.42578125" style="120" customWidth="1"/>
    <col min="8456" max="8456" width="10" style="120" customWidth="1"/>
    <col min="8457" max="8457" width="8.85546875" style="120" customWidth="1"/>
    <col min="8458" max="8458" width="12.5703125" style="120" customWidth="1"/>
    <col min="8459" max="8704" width="9.140625" style="120"/>
    <col min="8705" max="8705" width="6.140625" style="120" customWidth="1"/>
    <col min="8706" max="8706" width="44.5703125" style="120" customWidth="1"/>
    <col min="8707" max="8707" width="15.85546875" style="120" customWidth="1"/>
    <col min="8708" max="8709" width="8.140625" style="120" customWidth="1"/>
    <col min="8710" max="8710" width="8.28515625" style="120" customWidth="1"/>
    <col min="8711" max="8711" width="9.42578125" style="120" customWidth="1"/>
    <col min="8712" max="8712" width="10" style="120" customWidth="1"/>
    <col min="8713" max="8713" width="8.85546875" style="120" customWidth="1"/>
    <col min="8714" max="8714" width="12.5703125" style="120" customWidth="1"/>
    <col min="8715" max="8960" width="9.140625" style="120"/>
    <col min="8961" max="8961" width="6.140625" style="120" customWidth="1"/>
    <col min="8962" max="8962" width="44.5703125" style="120" customWidth="1"/>
    <col min="8963" max="8963" width="15.85546875" style="120" customWidth="1"/>
    <col min="8964" max="8965" width="8.140625" style="120" customWidth="1"/>
    <col min="8966" max="8966" width="8.28515625" style="120" customWidth="1"/>
    <col min="8967" max="8967" width="9.42578125" style="120" customWidth="1"/>
    <col min="8968" max="8968" width="10" style="120" customWidth="1"/>
    <col min="8969" max="8969" width="8.85546875" style="120" customWidth="1"/>
    <col min="8970" max="8970" width="12.5703125" style="120" customWidth="1"/>
    <col min="8971" max="9216" width="9.140625" style="120"/>
    <col min="9217" max="9217" width="6.140625" style="120" customWidth="1"/>
    <col min="9218" max="9218" width="44.5703125" style="120" customWidth="1"/>
    <col min="9219" max="9219" width="15.85546875" style="120" customWidth="1"/>
    <col min="9220" max="9221" width="8.140625" style="120" customWidth="1"/>
    <col min="9222" max="9222" width="8.28515625" style="120" customWidth="1"/>
    <col min="9223" max="9223" width="9.42578125" style="120" customWidth="1"/>
    <col min="9224" max="9224" width="10" style="120" customWidth="1"/>
    <col min="9225" max="9225" width="8.85546875" style="120" customWidth="1"/>
    <col min="9226" max="9226" width="12.5703125" style="120" customWidth="1"/>
    <col min="9227" max="9472" width="9.140625" style="120"/>
    <col min="9473" max="9473" width="6.140625" style="120" customWidth="1"/>
    <col min="9474" max="9474" width="44.5703125" style="120" customWidth="1"/>
    <col min="9475" max="9475" width="15.85546875" style="120" customWidth="1"/>
    <col min="9476" max="9477" width="8.140625" style="120" customWidth="1"/>
    <col min="9478" max="9478" width="8.28515625" style="120" customWidth="1"/>
    <col min="9479" max="9479" width="9.42578125" style="120" customWidth="1"/>
    <col min="9480" max="9480" width="10" style="120" customWidth="1"/>
    <col min="9481" max="9481" width="8.85546875" style="120" customWidth="1"/>
    <col min="9482" max="9482" width="12.5703125" style="120" customWidth="1"/>
    <col min="9483" max="9728" width="9.140625" style="120"/>
    <col min="9729" max="9729" width="6.140625" style="120" customWidth="1"/>
    <col min="9730" max="9730" width="44.5703125" style="120" customWidth="1"/>
    <col min="9731" max="9731" width="15.85546875" style="120" customWidth="1"/>
    <col min="9732" max="9733" width="8.140625" style="120" customWidth="1"/>
    <col min="9734" max="9734" width="8.28515625" style="120" customWidth="1"/>
    <col min="9735" max="9735" width="9.42578125" style="120" customWidth="1"/>
    <col min="9736" max="9736" width="10" style="120" customWidth="1"/>
    <col min="9737" max="9737" width="8.85546875" style="120" customWidth="1"/>
    <col min="9738" max="9738" width="12.5703125" style="120" customWidth="1"/>
    <col min="9739" max="9984" width="9.140625" style="120"/>
    <col min="9985" max="9985" width="6.140625" style="120" customWidth="1"/>
    <col min="9986" max="9986" width="44.5703125" style="120" customWidth="1"/>
    <col min="9987" max="9987" width="15.85546875" style="120" customWidth="1"/>
    <col min="9988" max="9989" width="8.140625" style="120" customWidth="1"/>
    <col min="9990" max="9990" width="8.28515625" style="120" customWidth="1"/>
    <col min="9991" max="9991" width="9.42578125" style="120" customWidth="1"/>
    <col min="9992" max="9992" width="10" style="120" customWidth="1"/>
    <col min="9993" max="9993" width="8.85546875" style="120" customWidth="1"/>
    <col min="9994" max="9994" width="12.5703125" style="120" customWidth="1"/>
    <col min="9995" max="10240" width="9.140625" style="120"/>
    <col min="10241" max="10241" width="6.140625" style="120" customWidth="1"/>
    <col min="10242" max="10242" width="44.5703125" style="120" customWidth="1"/>
    <col min="10243" max="10243" width="15.85546875" style="120" customWidth="1"/>
    <col min="10244" max="10245" width="8.140625" style="120" customWidth="1"/>
    <col min="10246" max="10246" width="8.28515625" style="120" customWidth="1"/>
    <col min="10247" max="10247" width="9.42578125" style="120" customWidth="1"/>
    <col min="10248" max="10248" width="10" style="120" customWidth="1"/>
    <col min="10249" max="10249" width="8.85546875" style="120" customWidth="1"/>
    <col min="10250" max="10250" width="12.5703125" style="120" customWidth="1"/>
    <col min="10251" max="10496" width="9.140625" style="120"/>
    <col min="10497" max="10497" width="6.140625" style="120" customWidth="1"/>
    <col min="10498" max="10498" width="44.5703125" style="120" customWidth="1"/>
    <col min="10499" max="10499" width="15.85546875" style="120" customWidth="1"/>
    <col min="10500" max="10501" width="8.140625" style="120" customWidth="1"/>
    <col min="10502" max="10502" width="8.28515625" style="120" customWidth="1"/>
    <col min="10503" max="10503" width="9.42578125" style="120" customWidth="1"/>
    <col min="10504" max="10504" width="10" style="120" customWidth="1"/>
    <col min="10505" max="10505" width="8.85546875" style="120" customWidth="1"/>
    <col min="10506" max="10506" width="12.5703125" style="120" customWidth="1"/>
    <col min="10507" max="10752" width="9.140625" style="120"/>
    <col min="10753" max="10753" width="6.140625" style="120" customWidth="1"/>
    <col min="10754" max="10754" width="44.5703125" style="120" customWidth="1"/>
    <col min="10755" max="10755" width="15.85546875" style="120" customWidth="1"/>
    <col min="10756" max="10757" width="8.140625" style="120" customWidth="1"/>
    <col min="10758" max="10758" width="8.28515625" style="120" customWidth="1"/>
    <col min="10759" max="10759" width="9.42578125" style="120" customWidth="1"/>
    <col min="10760" max="10760" width="10" style="120" customWidth="1"/>
    <col min="10761" max="10761" width="8.85546875" style="120" customWidth="1"/>
    <col min="10762" max="10762" width="12.5703125" style="120" customWidth="1"/>
    <col min="10763" max="11008" width="9.140625" style="120"/>
    <col min="11009" max="11009" width="6.140625" style="120" customWidth="1"/>
    <col min="11010" max="11010" width="44.5703125" style="120" customWidth="1"/>
    <col min="11011" max="11011" width="15.85546875" style="120" customWidth="1"/>
    <col min="11012" max="11013" width="8.140625" style="120" customWidth="1"/>
    <col min="11014" max="11014" width="8.28515625" style="120" customWidth="1"/>
    <col min="11015" max="11015" width="9.42578125" style="120" customWidth="1"/>
    <col min="11016" max="11016" width="10" style="120" customWidth="1"/>
    <col min="11017" max="11017" width="8.85546875" style="120" customWidth="1"/>
    <col min="11018" max="11018" width="12.5703125" style="120" customWidth="1"/>
    <col min="11019" max="11264" width="9.140625" style="120"/>
    <col min="11265" max="11265" width="6.140625" style="120" customWidth="1"/>
    <col min="11266" max="11266" width="44.5703125" style="120" customWidth="1"/>
    <col min="11267" max="11267" width="15.85546875" style="120" customWidth="1"/>
    <col min="11268" max="11269" width="8.140625" style="120" customWidth="1"/>
    <col min="11270" max="11270" width="8.28515625" style="120" customWidth="1"/>
    <col min="11271" max="11271" width="9.42578125" style="120" customWidth="1"/>
    <col min="11272" max="11272" width="10" style="120" customWidth="1"/>
    <col min="11273" max="11273" width="8.85546875" style="120" customWidth="1"/>
    <col min="11274" max="11274" width="12.5703125" style="120" customWidth="1"/>
    <col min="11275" max="11520" width="9.140625" style="120"/>
    <col min="11521" max="11521" width="6.140625" style="120" customWidth="1"/>
    <col min="11522" max="11522" width="44.5703125" style="120" customWidth="1"/>
    <col min="11523" max="11523" width="15.85546875" style="120" customWidth="1"/>
    <col min="11524" max="11525" width="8.140625" style="120" customWidth="1"/>
    <col min="11526" max="11526" width="8.28515625" style="120" customWidth="1"/>
    <col min="11527" max="11527" width="9.42578125" style="120" customWidth="1"/>
    <col min="11528" max="11528" width="10" style="120" customWidth="1"/>
    <col min="11529" max="11529" width="8.85546875" style="120" customWidth="1"/>
    <col min="11530" max="11530" width="12.5703125" style="120" customWidth="1"/>
    <col min="11531" max="11776" width="9.140625" style="120"/>
    <col min="11777" max="11777" width="6.140625" style="120" customWidth="1"/>
    <col min="11778" max="11778" width="44.5703125" style="120" customWidth="1"/>
    <col min="11779" max="11779" width="15.85546875" style="120" customWidth="1"/>
    <col min="11780" max="11781" width="8.140625" style="120" customWidth="1"/>
    <col min="11782" max="11782" width="8.28515625" style="120" customWidth="1"/>
    <col min="11783" max="11783" width="9.42578125" style="120" customWidth="1"/>
    <col min="11784" max="11784" width="10" style="120" customWidth="1"/>
    <col min="11785" max="11785" width="8.85546875" style="120" customWidth="1"/>
    <col min="11786" max="11786" width="12.5703125" style="120" customWidth="1"/>
    <col min="11787" max="12032" width="9.140625" style="120"/>
    <col min="12033" max="12033" width="6.140625" style="120" customWidth="1"/>
    <col min="12034" max="12034" width="44.5703125" style="120" customWidth="1"/>
    <col min="12035" max="12035" width="15.85546875" style="120" customWidth="1"/>
    <col min="12036" max="12037" width="8.140625" style="120" customWidth="1"/>
    <col min="12038" max="12038" width="8.28515625" style="120" customWidth="1"/>
    <col min="12039" max="12039" width="9.42578125" style="120" customWidth="1"/>
    <col min="12040" max="12040" width="10" style="120" customWidth="1"/>
    <col min="12041" max="12041" width="8.85546875" style="120" customWidth="1"/>
    <col min="12042" max="12042" width="12.5703125" style="120" customWidth="1"/>
    <col min="12043" max="12288" width="9.140625" style="120"/>
    <col min="12289" max="12289" width="6.140625" style="120" customWidth="1"/>
    <col min="12290" max="12290" width="44.5703125" style="120" customWidth="1"/>
    <col min="12291" max="12291" width="15.85546875" style="120" customWidth="1"/>
    <col min="12292" max="12293" width="8.140625" style="120" customWidth="1"/>
    <col min="12294" max="12294" width="8.28515625" style="120" customWidth="1"/>
    <col min="12295" max="12295" width="9.42578125" style="120" customWidth="1"/>
    <col min="12296" max="12296" width="10" style="120" customWidth="1"/>
    <col min="12297" max="12297" width="8.85546875" style="120" customWidth="1"/>
    <col min="12298" max="12298" width="12.5703125" style="120" customWidth="1"/>
    <col min="12299" max="12544" width="9.140625" style="120"/>
    <col min="12545" max="12545" width="6.140625" style="120" customWidth="1"/>
    <col min="12546" max="12546" width="44.5703125" style="120" customWidth="1"/>
    <col min="12547" max="12547" width="15.85546875" style="120" customWidth="1"/>
    <col min="12548" max="12549" width="8.140625" style="120" customWidth="1"/>
    <col min="12550" max="12550" width="8.28515625" style="120" customWidth="1"/>
    <col min="12551" max="12551" width="9.42578125" style="120" customWidth="1"/>
    <col min="12552" max="12552" width="10" style="120" customWidth="1"/>
    <col min="12553" max="12553" width="8.85546875" style="120" customWidth="1"/>
    <col min="12554" max="12554" width="12.5703125" style="120" customWidth="1"/>
    <col min="12555" max="12800" width="9.140625" style="120"/>
    <col min="12801" max="12801" width="6.140625" style="120" customWidth="1"/>
    <col min="12802" max="12802" width="44.5703125" style="120" customWidth="1"/>
    <col min="12803" max="12803" width="15.85546875" style="120" customWidth="1"/>
    <col min="12804" max="12805" width="8.140625" style="120" customWidth="1"/>
    <col min="12806" max="12806" width="8.28515625" style="120" customWidth="1"/>
    <col min="12807" max="12807" width="9.42578125" style="120" customWidth="1"/>
    <col min="12808" max="12808" width="10" style="120" customWidth="1"/>
    <col min="12809" max="12809" width="8.85546875" style="120" customWidth="1"/>
    <col min="12810" max="12810" width="12.5703125" style="120" customWidth="1"/>
    <col min="12811" max="13056" width="9.140625" style="120"/>
    <col min="13057" max="13057" width="6.140625" style="120" customWidth="1"/>
    <col min="13058" max="13058" width="44.5703125" style="120" customWidth="1"/>
    <col min="13059" max="13059" width="15.85546875" style="120" customWidth="1"/>
    <col min="13060" max="13061" width="8.140625" style="120" customWidth="1"/>
    <col min="13062" max="13062" width="8.28515625" style="120" customWidth="1"/>
    <col min="13063" max="13063" width="9.42578125" style="120" customWidth="1"/>
    <col min="13064" max="13064" width="10" style="120" customWidth="1"/>
    <col min="13065" max="13065" width="8.85546875" style="120" customWidth="1"/>
    <col min="13066" max="13066" width="12.5703125" style="120" customWidth="1"/>
    <col min="13067" max="13312" width="9.140625" style="120"/>
    <col min="13313" max="13313" width="6.140625" style="120" customWidth="1"/>
    <col min="13314" max="13314" width="44.5703125" style="120" customWidth="1"/>
    <col min="13315" max="13315" width="15.85546875" style="120" customWidth="1"/>
    <col min="13316" max="13317" width="8.140625" style="120" customWidth="1"/>
    <col min="13318" max="13318" width="8.28515625" style="120" customWidth="1"/>
    <col min="13319" max="13319" width="9.42578125" style="120" customWidth="1"/>
    <col min="13320" max="13320" width="10" style="120" customWidth="1"/>
    <col min="13321" max="13321" width="8.85546875" style="120" customWidth="1"/>
    <col min="13322" max="13322" width="12.5703125" style="120" customWidth="1"/>
    <col min="13323" max="13568" width="9.140625" style="120"/>
    <col min="13569" max="13569" width="6.140625" style="120" customWidth="1"/>
    <col min="13570" max="13570" width="44.5703125" style="120" customWidth="1"/>
    <col min="13571" max="13571" width="15.85546875" style="120" customWidth="1"/>
    <col min="13572" max="13573" width="8.140625" style="120" customWidth="1"/>
    <col min="13574" max="13574" width="8.28515625" style="120" customWidth="1"/>
    <col min="13575" max="13575" width="9.42578125" style="120" customWidth="1"/>
    <col min="13576" max="13576" width="10" style="120" customWidth="1"/>
    <col min="13577" max="13577" width="8.85546875" style="120" customWidth="1"/>
    <col min="13578" max="13578" width="12.5703125" style="120" customWidth="1"/>
    <col min="13579" max="13824" width="9.140625" style="120"/>
    <col min="13825" max="13825" width="6.140625" style="120" customWidth="1"/>
    <col min="13826" max="13826" width="44.5703125" style="120" customWidth="1"/>
    <col min="13827" max="13827" width="15.85546875" style="120" customWidth="1"/>
    <col min="13828" max="13829" width="8.140625" style="120" customWidth="1"/>
    <col min="13830" max="13830" width="8.28515625" style="120" customWidth="1"/>
    <col min="13831" max="13831" width="9.42578125" style="120" customWidth="1"/>
    <col min="13832" max="13832" width="10" style="120" customWidth="1"/>
    <col min="13833" max="13833" width="8.85546875" style="120" customWidth="1"/>
    <col min="13834" max="13834" width="12.5703125" style="120" customWidth="1"/>
    <col min="13835" max="14080" width="9.140625" style="120"/>
    <col min="14081" max="14081" width="6.140625" style="120" customWidth="1"/>
    <col min="14082" max="14082" width="44.5703125" style="120" customWidth="1"/>
    <col min="14083" max="14083" width="15.85546875" style="120" customWidth="1"/>
    <col min="14084" max="14085" width="8.140625" style="120" customWidth="1"/>
    <col min="14086" max="14086" width="8.28515625" style="120" customWidth="1"/>
    <col min="14087" max="14087" width="9.42578125" style="120" customWidth="1"/>
    <col min="14088" max="14088" width="10" style="120" customWidth="1"/>
    <col min="14089" max="14089" width="8.85546875" style="120" customWidth="1"/>
    <col min="14090" max="14090" width="12.5703125" style="120" customWidth="1"/>
    <col min="14091" max="14336" width="9.140625" style="120"/>
    <col min="14337" max="14337" width="6.140625" style="120" customWidth="1"/>
    <col min="14338" max="14338" width="44.5703125" style="120" customWidth="1"/>
    <col min="14339" max="14339" width="15.85546875" style="120" customWidth="1"/>
    <col min="14340" max="14341" width="8.140625" style="120" customWidth="1"/>
    <col min="14342" max="14342" width="8.28515625" style="120" customWidth="1"/>
    <col min="14343" max="14343" width="9.42578125" style="120" customWidth="1"/>
    <col min="14344" max="14344" width="10" style="120" customWidth="1"/>
    <col min="14345" max="14345" width="8.85546875" style="120" customWidth="1"/>
    <col min="14346" max="14346" width="12.5703125" style="120" customWidth="1"/>
    <col min="14347" max="14592" width="9.140625" style="120"/>
    <col min="14593" max="14593" width="6.140625" style="120" customWidth="1"/>
    <col min="14594" max="14594" width="44.5703125" style="120" customWidth="1"/>
    <col min="14595" max="14595" width="15.85546875" style="120" customWidth="1"/>
    <col min="14596" max="14597" width="8.140625" style="120" customWidth="1"/>
    <col min="14598" max="14598" width="8.28515625" style="120" customWidth="1"/>
    <col min="14599" max="14599" width="9.42578125" style="120" customWidth="1"/>
    <col min="14600" max="14600" width="10" style="120" customWidth="1"/>
    <col min="14601" max="14601" width="8.85546875" style="120" customWidth="1"/>
    <col min="14602" max="14602" width="12.5703125" style="120" customWidth="1"/>
    <col min="14603" max="14848" width="9.140625" style="120"/>
    <col min="14849" max="14849" width="6.140625" style="120" customWidth="1"/>
    <col min="14850" max="14850" width="44.5703125" style="120" customWidth="1"/>
    <col min="14851" max="14851" width="15.85546875" style="120" customWidth="1"/>
    <col min="14852" max="14853" width="8.140625" style="120" customWidth="1"/>
    <col min="14854" max="14854" width="8.28515625" style="120" customWidth="1"/>
    <col min="14855" max="14855" width="9.42578125" style="120" customWidth="1"/>
    <col min="14856" max="14856" width="10" style="120" customWidth="1"/>
    <col min="14857" max="14857" width="8.85546875" style="120" customWidth="1"/>
    <col min="14858" max="14858" width="12.5703125" style="120" customWidth="1"/>
    <col min="14859" max="15104" width="9.140625" style="120"/>
    <col min="15105" max="15105" width="6.140625" style="120" customWidth="1"/>
    <col min="15106" max="15106" width="44.5703125" style="120" customWidth="1"/>
    <col min="15107" max="15107" width="15.85546875" style="120" customWidth="1"/>
    <col min="15108" max="15109" width="8.140625" style="120" customWidth="1"/>
    <col min="15110" max="15110" width="8.28515625" style="120" customWidth="1"/>
    <col min="15111" max="15111" width="9.42578125" style="120" customWidth="1"/>
    <col min="15112" max="15112" width="10" style="120" customWidth="1"/>
    <col min="15113" max="15113" width="8.85546875" style="120" customWidth="1"/>
    <col min="15114" max="15114" width="12.5703125" style="120" customWidth="1"/>
    <col min="15115" max="15360" width="9.140625" style="120"/>
    <col min="15361" max="15361" width="6.140625" style="120" customWidth="1"/>
    <col min="15362" max="15362" width="44.5703125" style="120" customWidth="1"/>
    <col min="15363" max="15363" width="15.85546875" style="120" customWidth="1"/>
    <col min="15364" max="15365" width="8.140625" style="120" customWidth="1"/>
    <col min="15366" max="15366" width="8.28515625" style="120" customWidth="1"/>
    <col min="15367" max="15367" width="9.42578125" style="120" customWidth="1"/>
    <col min="15368" max="15368" width="10" style="120" customWidth="1"/>
    <col min="15369" max="15369" width="8.85546875" style="120" customWidth="1"/>
    <col min="15370" max="15370" width="12.5703125" style="120" customWidth="1"/>
    <col min="15371" max="15616" width="9.140625" style="120"/>
    <col min="15617" max="15617" width="6.140625" style="120" customWidth="1"/>
    <col min="15618" max="15618" width="44.5703125" style="120" customWidth="1"/>
    <col min="15619" max="15619" width="15.85546875" style="120" customWidth="1"/>
    <col min="15620" max="15621" width="8.140625" style="120" customWidth="1"/>
    <col min="15622" max="15622" width="8.28515625" style="120" customWidth="1"/>
    <col min="15623" max="15623" width="9.42578125" style="120" customWidth="1"/>
    <col min="15624" max="15624" width="10" style="120" customWidth="1"/>
    <col min="15625" max="15625" width="8.85546875" style="120" customWidth="1"/>
    <col min="15626" max="15626" width="12.5703125" style="120" customWidth="1"/>
    <col min="15627" max="15872" width="9.140625" style="120"/>
    <col min="15873" max="15873" width="6.140625" style="120" customWidth="1"/>
    <col min="15874" max="15874" width="44.5703125" style="120" customWidth="1"/>
    <col min="15875" max="15875" width="15.85546875" style="120" customWidth="1"/>
    <col min="15876" max="15877" width="8.140625" style="120" customWidth="1"/>
    <col min="15878" max="15878" width="8.28515625" style="120" customWidth="1"/>
    <col min="15879" max="15879" width="9.42578125" style="120" customWidth="1"/>
    <col min="15880" max="15880" width="10" style="120" customWidth="1"/>
    <col min="15881" max="15881" width="8.85546875" style="120" customWidth="1"/>
    <col min="15882" max="15882" width="12.5703125" style="120" customWidth="1"/>
    <col min="15883" max="16128" width="9.140625" style="120"/>
    <col min="16129" max="16129" width="6.140625" style="120" customWidth="1"/>
    <col min="16130" max="16130" width="44.5703125" style="120" customWidth="1"/>
    <col min="16131" max="16131" width="15.85546875" style="120" customWidth="1"/>
    <col min="16132" max="16133" width="8.140625" style="120" customWidth="1"/>
    <col min="16134" max="16134" width="8.28515625" style="120" customWidth="1"/>
    <col min="16135" max="16135" width="9.42578125" style="120" customWidth="1"/>
    <col min="16136" max="16136" width="10" style="120" customWidth="1"/>
    <col min="16137" max="16137" width="8.85546875" style="120" customWidth="1"/>
    <col min="16138" max="16138" width="12.5703125" style="120" customWidth="1"/>
    <col min="16139" max="16384" width="9.140625" style="120"/>
  </cols>
  <sheetData>
    <row r="1" spans="1:10" ht="18.75" customHeight="1" x14ac:dyDescent="0.25">
      <c r="A1" s="119"/>
      <c r="J1" s="122" t="s">
        <v>73</v>
      </c>
    </row>
    <row r="2" spans="1:10" ht="13.5" customHeight="1" x14ac:dyDescent="0.25">
      <c r="A2" s="123"/>
      <c r="J2" s="122" t="str">
        <f>CONCATENATE("к договору  № ",T('Общие данные'!Q24:W24),"  от  ",T('Общие данные'!C24:H24))</f>
        <v>к договору  № _______  от  _______._______.2021г</v>
      </c>
    </row>
    <row r="3" spans="1:10" ht="18" customHeight="1" x14ac:dyDescent="0.25"/>
    <row r="4" spans="1:10" ht="15" customHeight="1" x14ac:dyDescent="0.25">
      <c r="A4" s="543" t="s">
        <v>74</v>
      </c>
      <c r="B4" s="543"/>
      <c r="C4" s="543"/>
      <c r="D4" s="543"/>
      <c r="E4" s="543"/>
      <c r="F4" s="543"/>
      <c r="G4" s="543"/>
      <c r="H4" s="543"/>
      <c r="I4" s="543"/>
      <c r="J4" s="543"/>
    </row>
    <row r="5" spans="1:10" ht="24" customHeight="1" x14ac:dyDescent="0.25">
      <c r="A5" s="543" t="s">
        <v>75</v>
      </c>
      <c r="B5" s="543"/>
      <c r="C5" s="543"/>
      <c r="D5" s="543"/>
      <c r="E5" s="543"/>
      <c r="F5" s="543"/>
      <c r="G5" s="543"/>
      <c r="H5" s="543"/>
      <c r="I5" s="543"/>
      <c r="J5" s="543"/>
    </row>
    <row r="6" spans="1:10" ht="21" customHeight="1" x14ac:dyDescent="0.25">
      <c r="A6" s="548" t="str">
        <f>CONCATENATE('Общие данные'!C2," ",CHAR(10),'Общие данные'!C3)</f>
        <v>«Кабельная линия 10 кВ от ПС 110/35/10 «Анапская» до проектируемой 4БРП-10 кВ (РП-А11)» 
 (Электромонтажные, строительные и пуско-наладочные работы 2КЛ-10кВ от ПС 110/35/10 «Анапская» до проектируемой 4БРП-10 кВ (РП-А11))</v>
      </c>
      <c r="B6" s="548"/>
      <c r="C6" s="548"/>
      <c r="D6" s="548"/>
      <c r="E6" s="548"/>
      <c r="F6" s="548"/>
      <c r="G6" s="548"/>
      <c r="H6" s="548"/>
      <c r="I6" s="548"/>
      <c r="J6" s="548"/>
    </row>
    <row r="7" spans="1:10" ht="27" customHeight="1" x14ac:dyDescent="0.25">
      <c r="A7" s="549"/>
      <c r="B7" s="549"/>
      <c r="C7" s="549"/>
      <c r="D7" s="549"/>
      <c r="E7" s="549"/>
      <c r="F7" s="549"/>
      <c r="G7" s="549"/>
      <c r="H7" s="549"/>
      <c r="I7" s="549"/>
      <c r="J7" s="549"/>
    </row>
    <row r="8" spans="1:10" ht="27.75" customHeight="1" x14ac:dyDescent="0.25">
      <c r="A8" s="544" t="s">
        <v>1</v>
      </c>
      <c r="B8" s="545" t="s">
        <v>46</v>
      </c>
      <c r="C8" s="546" t="s">
        <v>76</v>
      </c>
      <c r="D8" s="545" t="s">
        <v>77</v>
      </c>
      <c r="E8" s="547" t="s">
        <v>21</v>
      </c>
      <c r="F8" s="544" t="s">
        <v>198</v>
      </c>
      <c r="G8" s="544"/>
      <c r="H8" s="544"/>
      <c r="I8" s="544"/>
      <c r="J8" s="544" t="s">
        <v>78</v>
      </c>
    </row>
    <row r="9" spans="1:10" ht="30.75" customHeight="1" x14ac:dyDescent="0.25">
      <c r="A9" s="544"/>
      <c r="B9" s="545"/>
      <c r="C9" s="546"/>
      <c r="D9" s="545"/>
      <c r="E9" s="547"/>
      <c r="F9" s="371"/>
      <c r="G9" s="345" t="s">
        <v>166</v>
      </c>
      <c r="H9" s="345" t="s">
        <v>166</v>
      </c>
      <c r="I9" s="345" t="s">
        <v>166</v>
      </c>
      <c r="J9" s="544"/>
    </row>
    <row r="10" spans="1:10" ht="15" x14ac:dyDescent="0.25">
      <c r="A10" s="124">
        <v>1</v>
      </c>
      <c r="B10" s="125"/>
      <c r="C10" s="370"/>
      <c r="D10" s="127"/>
      <c r="E10" s="127"/>
      <c r="F10" s="344"/>
      <c r="G10" s="346" t="s">
        <v>166</v>
      </c>
      <c r="H10" s="346" t="s">
        <v>166</v>
      </c>
      <c r="I10" s="346" t="s">
        <v>166</v>
      </c>
      <c r="J10" s="124"/>
    </row>
    <row r="11" spans="1:10" ht="15" x14ac:dyDescent="0.25">
      <c r="A11" s="124">
        <v>2</v>
      </c>
      <c r="B11" s="125"/>
      <c r="C11" s="126"/>
      <c r="D11" s="127"/>
      <c r="E11" s="127"/>
      <c r="F11" s="344"/>
      <c r="G11" s="346" t="s">
        <v>166</v>
      </c>
      <c r="H11" s="346" t="s">
        <v>166</v>
      </c>
      <c r="I11" s="346" t="s">
        <v>166</v>
      </c>
      <c r="J11" s="124"/>
    </row>
    <row r="12" spans="1:10" ht="17.100000000000001" customHeight="1" x14ac:dyDescent="0.25">
      <c r="A12" s="124">
        <v>3</v>
      </c>
      <c r="B12" s="125" t="str">
        <f>IF('Общие данные'!Z82=0," ",'Общие данные'!Z82)</f>
        <v xml:space="preserve"> </v>
      </c>
      <c r="C12" s="126"/>
      <c r="D12" s="127" t="str">
        <f>IF('Общие данные'!AA82=0," ",'Общие данные'!AA82)</f>
        <v xml:space="preserve"> </v>
      </c>
      <c r="E12" s="344" t="str">
        <f>IF('Общие данные'!AB82=0," ",'Общие данные'!AB82)</f>
        <v xml:space="preserve"> </v>
      </c>
      <c r="F12" s="128"/>
      <c r="G12" s="129"/>
      <c r="H12" s="129"/>
      <c r="I12" s="129"/>
      <c r="J12" s="124"/>
    </row>
    <row r="13" spans="1:10" ht="17.100000000000001" customHeight="1" x14ac:dyDescent="0.25">
      <c r="A13" s="124">
        <v>4</v>
      </c>
      <c r="B13" s="125" t="str">
        <f>IF('Общие данные'!Z83=0," ",'Общие данные'!Z83)</f>
        <v xml:space="preserve"> </v>
      </c>
      <c r="C13" s="126"/>
      <c r="D13" s="127" t="str">
        <f>IF('Общие данные'!AA83=0," ",'Общие данные'!AA83)</f>
        <v xml:space="preserve"> </v>
      </c>
      <c r="E13" s="344" t="str">
        <f>IF('Общие данные'!AB83=0," ",'Общие данные'!AB83)</f>
        <v xml:space="preserve"> </v>
      </c>
      <c r="F13" s="128"/>
      <c r="G13" s="129"/>
      <c r="H13" s="129"/>
      <c r="I13" s="129"/>
      <c r="J13" s="124"/>
    </row>
    <row r="14" spans="1:10" ht="17.100000000000001" customHeight="1" x14ac:dyDescent="0.25">
      <c r="A14" s="124">
        <v>5</v>
      </c>
      <c r="B14" s="125" t="str">
        <f>IF('Общие данные'!Z84=0," ",'Общие данные'!Z84)</f>
        <v xml:space="preserve"> </v>
      </c>
      <c r="C14" s="126"/>
      <c r="D14" s="127" t="str">
        <f>IF('Общие данные'!AA84=0," ",'Общие данные'!AA84)</f>
        <v xml:space="preserve"> </v>
      </c>
      <c r="E14" s="344" t="str">
        <f>IF('Общие данные'!AB84=0," ",'Общие данные'!AB84)</f>
        <v xml:space="preserve"> </v>
      </c>
      <c r="F14" s="128"/>
      <c r="G14" s="129"/>
      <c r="H14" s="129"/>
      <c r="I14" s="129"/>
      <c r="J14" s="124"/>
    </row>
    <row r="15" spans="1:10" ht="17.100000000000001" customHeight="1" x14ac:dyDescent="0.25">
      <c r="A15" s="124">
        <v>6</v>
      </c>
      <c r="B15" s="125" t="str">
        <f>IF('Общие данные'!Z85=0," ",'Общие данные'!Z85)</f>
        <v xml:space="preserve"> </v>
      </c>
      <c r="C15" s="126"/>
      <c r="D15" s="127" t="str">
        <f>IF('Общие данные'!AA85=0," ",'Общие данные'!AA85)</f>
        <v xml:space="preserve"> </v>
      </c>
      <c r="E15" s="344" t="str">
        <f>IF('Общие данные'!AB85=0," ",'Общие данные'!AB85)</f>
        <v xml:space="preserve"> </v>
      </c>
      <c r="F15" s="128"/>
      <c r="G15" s="129"/>
      <c r="H15" s="129"/>
      <c r="I15" s="129"/>
      <c r="J15" s="124"/>
    </row>
    <row r="16" spans="1:10" ht="17.100000000000001" customHeight="1" x14ac:dyDescent="0.25">
      <c r="A16" s="124">
        <v>7</v>
      </c>
      <c r="B16" s="125" t="str">
        <f>IF('Общие данные'!Z86=0," ",'Общие данные'!Z86)</f>
        <v xml:space="preserve"> </v>
      </c>
      <c r="C16" s="126"/>
      <c r="D16" s="127" t="str">
        <f>IF('Общие данные'!AA86=0," ",'Общие данные'!AA86)</f>
        <v xml:space="preserve"> </v>
      </c>
      <c r="E16" s="344" t="str">
        <f>IF('Общие данные'!AB86=0," ",'Общие данные'!AB86)</f>
        <v xml:space="preserve"> </v>
      </c>
      <c r="F16" s="128"/>
      <c r="G16" s="129"/>
      <c r="H16" s="129"/>
      <c r="I16" s="129"/>
      <c r="J16" s="124"/>
    </row>
    <row r="17" spans="1:10" ht="17.100000000000001" customHeight="1" x14ac:dyDescent="0.25">
      <c r="A17" s="124">
        <v>8</v>
      </c>
      <c r="B17" s="125" t="str">
        <f>IF('Общие данные'!Z87=0," ",'Общие данные'!Z87)</f>
        <v xml:space="preserve"> </v>
      </c>
      <c r="C17" s="126"/>
      <c r="D17" s="127" t="str">
        <f>IF('Общие данные'!AA87=0," ",'Общие данные'!AA87)</f>
        <v xml:space="preserve"> </v>
      </c>
      <c r="E17" s="344" t="str">
        <f>IF('Общие данные'!AB87=0," ",'Общие данные'!AB87)</f>
        <v xml:space="preserve"> </v>
      </c>
      <c r="F17" s="128"/>
      <c r="G17" s="129"/>
      <c r="H17" s="129"/>
      <c r="I17" s="129"/>
      <c r="J17" s="124"/>
    </row>
    <row r="18" spans="1:10" ht="17.100000000000001" customHeight="1" x14ac:dyDescent="0.25">
      <c r="A18" s="124">
        <v>9</v>
      </c>
      <c r="B18" s="125" t="str">
        <f>IF('Общие данные'!Z88=0," ",'Общие данные'!Z88)</f>
        <v xml:space="preserve"> </v>
      </c>
      <c r="C18" s="126"/>
      <c r="D18" s="127" t="str">
        <f>IF('Общие данные'!AA88=0," ",'Общие данные'!AA88)</f>
        <v xml:space="preserve"> </v>
      </c>
      <c r="E18" s="344" t="str">
        <f>IF('Общие данные'!AB88=0," ",'Общие данные'!AB88)</f>
        <v xml:space="preserve"> </v>
      </c>
      <c r="F18" s="128"/>
      <c r="G18" s="129"/>
      <c r="H18" s="129"/>
      <c r="I18" s="129"/>
      <c r="J18" s="124"/>
    </row>
    <row r="19" spans="1:10" ht="17.100000000000001" hidden="1" customHeight="1" x14ac:dyDescent="0.25">
      <c r="A19" s="124">
        <v>10</v>
      </c>
      <c r="B19" s="125"/>
      <c r="C19" s="126"/>
      <c r="D19" s="127"/>
      <c r="E19" s="344" t="str">
        <f>IF('Общие данные'!AB89=0," ",'Общие данные'!AB89)</f>
        <v xml:space="preserve"> </v>
      </c>
      <c r="F19" s="128"/>
      <c r="G19" s="129"/>
      <c r="H19" s="129"/>
      <c r="I19" s="129"/>
      <c r="J19" s="124"/>
    </row>
    <row r="20" spans="1:10" ht="17.100000000000001" hidden="1" customHeight="1" x14ac:dyDescent="0.25">
      <c r="A20" s="124">
        <v>11</v>
      </c>
      <c r="B20" s="125"/>
      <c r="C20" s="126"/>
      <c r="D20" s="127"/>
      <c r="E20" s="344" t="str">
        <f>IF('Общие данные'!AB90=0," ",'Общие данные'!AB90)</f>
        <v xml:space="preserve"> </v>
      </c>
      <c r="F20" s="128"/>
      <c r="G20" s="129"/>
      <c r="H20" s="129"/>
      <c r="I20" s="129"/>
      <c r="J20" s="124"/>
    </row>
    <row r="21" spans="1:10" ht="17.100000000000001" hidden="1" customHeight="1" x14ac:dyDescent="0.25">
      <c r="A21" s="124">
        <v>12</v>
      </c>
      <c r="B21" s="125"/>
      <c r="C21" s="126"/>
      <c r="D21" s="127"/>
      <c r="E21" s="344" t="str">
        <f>IF('Общие данные'!AB91=0," ",'Общие данные'!AB91)</f>
        <v xml:space="preserve"> </v>
      </c>
      <c r="F21" s="128"/>
      <c r="G21" s="129"/>
      <c r="H21" s="129"/>
      <c r="I21" s="129"/>
      <c r="J21" s="124"/>
    </row>
    <row r="22" spans="1:10" ht="17.100000000000001" hidden="1" customHeight="1" x14ac:dyDescent="0.25">
      <c r="A22" s="124">
        <v>13</v>
      </c>
      <c r="B22" s="125"/>
      <c r="C22" s="126"/>
      <c r="D22" s="127"/>
      <c r="E22" s="344" t="str">
        <f>IF('Общие данные'!AB92=0," ",'Общие данные'!AB92)</f>
        <v xml:space="preserve"> </v>
      </c>
      <c r="F22" s="128"/>
      <c r="G22" s="129"/>
      <c r="H22" s="129"/>
      <c r="I22" s="129"/>
      <c r="J22" s="124"/>
    </row>
    <row r="23" spans="1:10" ht="17.100000000000001" hidden="1" customHeight="1" x14ac:dyDescent="0.25">
      <c r="A23" s="124">
        <v>14</v>
      </c>
      <c r="B23" s="125"/>
      <c r="C23" s="126"/>
      <c r="D23" s="127"/>
      <c r="E23" s="344" t="str">
        <f>IF('Общие данные'!AB93=0," ",'Общие данные'!AB93)</f>
        <v xml:space="preserve"> </v>
      </c>
      <c r="F23" s="128"/>
      <c r="G23" s="129"/>
      <c r="H23" s="129"/>
      <c r="I23" s="129"/>
      <c r="J23" s="124"/>
    </row>
    <row r="24" spans="1:10" ht="17.100000000000001" hidden="1" customHeight="1" x14ac:dyDescent="0.25">
      <c r="A24" s="124">
        <v>15</v>
      </c>
      <c r="B24" s="125"/>
      <c r="C24" s="126"/>
      <c r="D24" s="127"/>
      <c r="E24" s="344" t="str">
        <f>IF('Общие данные'!AB94=0," ",'Общие данные'!AB94)</f>
        <v xml:space="preserve"> </v>
      </c>
      <c r="F24" s="128"/>
      <c r="G24" s="129"/>
      <c r="H24" s="129"/>
      <c r="I24" s="129"/>
      <c r="J24" s="124"/>
    </row>
    <row r="25" spans="1:10" ht="17.100000000000001" hidden="1" customHeight="1" x14ac:dyDescent="0.25">
      <c r="A25" s="124">
        <v>16</v>
      </c>
      <c r="B25" s="125"/>
      <c r="C25" s="126"/>
      <c r="D25" s="127"/>
      <c r="E25" s="344" t="str">
        <f>IF('Общие данные'!AB95=0," ",'Общие данные'!AB95)</f>
        <v xml:space="preserve"> </v>
      </c>
      <c r="F25" s="128"/>
      <c r="G25" s="129"/>
      <c r="H25" s="129"/>
      <c r="I25" s="129"/>
      <c r="J25" s="124"/>
    </row>
    <row r="26" spans="1:10" ht="17.100000000000001" hidden="1" customHeight="1" x14ac:dyDescent="0.25">
      <c r="A26" s="124">
        <v>17</v>
      </c>
      <c r="B26" s="125"/>
      <c r="C26" s="126"/>
      <c r="D26" s="127"/>
      <c r="E26" s="344" t="str">
        <f>IF('Общие данные'!AB96=0," ",'Общие данные'!AB96)</f>
        <v xml:space="preserve"> </v>
      </c>
      <c r="F26" s="128"/>
      <c r="G26" s="129"/>
      <c r="H26" s="129"/>
      <c r="I26" s="129"/>
      <c r="J26" s="124"/>
    </row>
    <row r="27" spans="1:10" ht="17.100000000000001" hidden="1" customHeight="1" x14ac:dyDescent="0.25">
      <c r="A27" s="124">
        <v>18</v>
      </c>
      <c r="B27" s="125"/>
      <c r="C27" s="126"/>
      <c r="D27" s="127"/>
      <c r="E27" s="344" t="str">
        <f>IF('Общие данные'!AB97=0," ",'Общие данные'!AB97)</f>
        <v xml:space="preserve"> </v>
      </c>
      <c r="F27" s="128"/>
      <c r="G27" s="129"/>
      <c r="H27" s="129"/>
      <c r="I27" s="129"/>
      <c r="J27" s="124"/>
    </row>
    <row r="28" spans="1:10" ht="17.100000000000001" hidden="1" customHeight="1" x14ac:dyDescent="0.25">
      <c r="A28" s="124">
        <v>19</v>
      </c>
      <c r="B28" s="125"/>
      <c r="C28" s="126"/>
      <c r="D28" s="127"/>
      <c r="E28" s="344" t="str">
        <f>IF('Общие данные'!AB98=0," ",'Общие данные'!AB98)</f>
        <v xml:space="preserve"> </v>
      </c>
      <c r="F28" s="128"/>
      <c r="G28" s="129"/>
      <c r="H28" s="129"/>
      <c r="I28" s="129"/>
      <c r="J28" s="124"/>
    </row>
    <row r="29" spans="1:10" ht="17.100000000000001" hidden="1" customHeight="1" x14ac:dyDescent="0.25">
      <c r="A29" s="124">
        <v>20</v>
      </c>
      <c r="B29" s="125"/>
      <c r="C29" s="126"/>
      <c r="D29" s="127"/>
      <c r="E29" s="344" t="str">
        <f>IF('Общие данные'!AB99=0," ",'Общие данные'!AB99)</f>
        <v xml:space="preserve"> </v>
      </c>
      <c r="F29" s="128"/>
      <c r="G29" s="129"/>
      <c r="H29" s="129"/>
      <c r="I29" s="129"/>
      <c r="J29" s="124"/>
    </row>
    <row r="30" spans="1:10" ht="17.25" customHeight="1" x14ac:dyDescent="0.25">
      <c r="A30" s="130"/>
      <c r="B30" s="131"/>
      <c r="C30" s="132"/>
      <c r="D30" s="133"/>
      <c r="E30" s="133"/>
      <c r="F30" s="134"/>
      <c r="G30" s="134"/>
      <c r="H30" s="134"/>
      <c r="I30" s="134"/>
      <c r="J30" s="130"/>
    </row>
    <row r="31" spans="1:10" ht="15" customHeight="1" x14ac:dyDescent="0.25">
      <c r="A31" s="375" t="s">
        <v>174</v>
      </c>
      <c r="B31" s="373"/>
      <c r="C31" s="374"/>
      <c r="D31" s="374"/>
      <c r="E31" s="374"/>
      <c r="F31" s="374"/>
      <c r="G31" s="374"/>
      <c r="H31" s="374"/>
      <c r="I31" s="374"/>
      <c r="J31" s="374"/>
    </row>
    <row r="32" spans="1:10" ht="29.25" hidden="1" customHeight="1" x14ac:dyDescent="0.25">
      <c r="A32" s="552" t="str">
        <f>CONCATENATE("1. Общая стоимость материалов и оборудования поставки Подрядчика составляет"," ",DOLLAR(Прил_1!G38)," ","(",T(Прил_1!M38),"), в том числе НДС 20%.",)</f>
        <v>1. Общая стоимость материалов и оборудования поставки Подрядчика составляет 28 858 813,04 ₽ (), в том числе НДС 20%.</v>
      </c>
      <c r="B32" s="552"/>
      <c r="C32" s="552"/>
      <c r="D32" s="552"/>
      <c r="E32" s="552"/>
      <c r="F32" s="552"/>
      <c r="G32" s="552"/>
      <c r="H32" s="552"/>
      <c r="I32" s="552"/>
      <c r="J32" s="552"/>
    </row>
    <row r="33" spans="1:12" ht="17.45" customHeight="1" x14ac:dyDescent="0.25">
      <c r="A33" s="550" t="s">
        <v>183</v>
      </c>
      <c r="B33" s="550"/>
      <c r="C33" s="550"/>
      <c r="D33" s="550"/>
      <c r="E33" s="550"/>
      <c r="F33" s="550"/>
      <c r="G33" s="550"/>
      <c r="H33" s="550"/>
      <c r="I33" s="550"/>
      <c r="J33" s="550"/>
    </row>
    <row r="34" spans="1:12" ht="14.25" x14ac:dyDescent="0.25">
      <c r="A34" s="80" t="s">
        <v>79</v>
      </c>
      <c r="B34" s="135"/>
      <c r="C34" s="135"/>
      <c r="D34" s="136"/>
      <c r="F34" s="123" t="s">
        <v>80</v>
      </c>
      <c r="H34" s="135"/>
      <c r="I34" s="135"/>
      <c r="J34" s="123"/>
      <c r="K34" s="137"/>
      <c r="L34" s="137"/>
    </row>
    <row r="35" spans="1:12" ht="18.75" x14ac:dyDescent="0.25">
      <c r="A35" s="347" t="str">
        <f>T('Общие данные'!C5:W5)</f>
        <v>Генеральный директор</v>
      </c>
      <c r="B35" s="348"/>
      <c r="C35" s="348"/>
      <c r="D35" s="349"/>
      <c r="E35" s="350"/>
      <c r="F35" s="351"/>
      <c r="H35" s="348"/>
      <c r="I35" s="348"/>
      <c r="J35" s="352"/>
      <c r="K35" s="137"/>
      <c r="L35" s="137"/>
    </row>
    <row r="36" spans="1:12" ht="18.75" x14ac:dyDescent="0.25">
      <c r="A36" s="347" t="str">
        <f>T('Общие данные'!C4:W4)</f>
        <v>ООО "Югстрой-Электросеть"</v>
      </c>
      <c r="B36" s="348"/>
      <c r="C36" s="348"/>
      <c r="D36" s="349"/>
      <c r="E36" s="350"/>
      <c r="F36" s="351"/>
      <c r="H36" s="348"/>
      <c r="I36" s="348"/>
      <c r="J36" s="352"/>
      <c r="K36" s="137"/>
      <c r="L36" s="137"/>
    </row>
    <row r="37" spans="1:12" ht="39" customHeight="1" x14ac:dyDescent="0.3">
      <c r="A37" s="353" t="str">
        <f>CONCATENATE("____________________ ",T('Общие данные'!R6:W6))</f>
        <v>____________________ С.С.Ганюшкин</v>
      </c>
      <c r="B37" s="354"/>
      <c r="C37" s="355"/>
      <c r="D37" s="351"/>
      <c r="E37" s="350"/>
      <c r="F37" s="356"/>
      <c r="H37" s="348"/>
      <c r="I37" s="348"/>
      <c r="J37" s="357"/>
      <c r="K37" s="137"/>
      <c r="L37" s="137"/>
    </row>
    <row r="38" spans="1:12" ht="22.5" customHeight="1" x14ac:dyDescent="0.25">
      <c r="A38" s="67"/>
      <c r="B38" s="67"/>
      <c r="C38" s="68"/>
      <c r="D38" s="69"/>
      <c r="E38" s="75"/>
      <c r="G38" s="135"/>
      <c r="H38" s="135"/>
      <c r="I38" s="135"/>
      <c r="J38" s="138"/>
      <c r="K38" s="137"/>
      <c r="L38" s="137"/>
    </row>
    <row r="39" spans="1:12" ht="11.25" customHeight="1" x14ac:dyDescent="0.25">
      <c r="A39" s="83"/>
      <c r="B39" s="139"/>
      <c r="C39" s="139"/>
      <c r="D39" s="140"/>
      <c r="E39" s="141"/>
      <c r="G39" s="138"/>
      <c r="H39" s="138"/>
      <c r="I39" s="138"/>
      <c r="J39" s="141"/>
      <c r="K39" s="142"/>
      <c r="L39" s="135"/>
    </row>
    <row r="40" spans="1:12" s="135" customFormat="1" ht="9" customHeight="1" x14ac:dyDescent="0.2">
      <c r="A40" s="143"/>
      <c r="B40" s="143"/>
      <c r="C40" s="143"/>
      <c r="D40" s="143"/>
      <c r="E40" s="144"/>
      <c r="F40" s="143"/>
      <c r="G40" s="143"/>
      <c r="H40" s="143"/>
      <c r="I40" s="143"/>
      <c r="J40" s="143"/>
    </row>
    <row r="41" spans="1:12" s="135" customFormat="1" ht="14.25" x14ac:dyDescent="0.25">
      <c r="A41" s="78"/>
      <c r="D41" s="145"/>
      <c r="E41" s="61"/>
      <c r="F41" s="138"/>
      <c r="G41" s="146"/>
      <c r="H41" s="138"/>
      <c r="I41" s="138"/>
      <c r="J41" s="138"/>
    </row>
    <row r="42" spans="1:12" s="135" customFormat="1" ht="14.25" x14ac:dyDescent="0.25">
      <c r="A42" s="80"/>
      <c r="B42" s="145"/>
      <c r="C42" s="145"/>
      <c r="E42" s="139"/>
      <c r="F42" s="138"/>
      <c r="G42" s="146"/>
      <c r="H42" s="138"/>
      <c r="I42" s="138"/>
      <c r="J42" s="138"/>
    </row>
    <row r="43" spans="1:12" s="135" customFormat="1" ht="12" customHeight="1" x14ac:dyDescent="0.25">
      <c r="A43" s="80"/>
      <c r="E43" s="139"/>
      <c r="F43" s="138"/>
      <c r="G43" s="146"/>
      <c r="H43" s="138"/>
      <c r="I43" s="138"/>
      <c r="J43" s="138"/>
    </row>
    <row r="44" spans="1:12" s="135" customFormat="1" ht="8.25" customHeight="1" x14ac:dyDescent="0.25">
      <c r="A44" s="82"/>
      <c r="D44" s="145"/>
      <c r="E44" s="61"/>
      <c r="F44" s="138"/>
      <c r="G44" s="138"/>
      <c r="H44" s="138"/>
      <c r="I44" s="138"/>
      <c r="J44" s="138"/>
    </row>
    <row r="45" spans="1:12" s="135" customFormat="1" ht="15" x14ac:dyDescent="0.25">
      <c r="A45" s="83"/>
      <c r="B45" s="145"/>
      <c r="C45" s="145"/>
      <c r="D45" s="139"/>
      <c r="E45" s="139"/>
      <c r="F45" s="138"/>
      <c r="G45" s="138"/>
      <c r="H45" s="138"/>
      <c r="I45" s="138"/>
      <c r="J45" s="138"/>
    </row>
    <row r="46" spans="1:12" s="135" customFormat="1" ht="9" customHeight="1" x14ac:dyDescent="0.25">
      <c r="A46" s="138"/>
      <c r="B46" s="139"/>
      <c r="C46" s="139"/>
      <c r="D46" s="139"/>
      <c r="E46" s="139"/>
      <c r="F46" s="138"/>
      <c r="G46" s="138"/>
      <c r="H46" s="138"/>
      <c r="I46" s="138"/>
      <c r="J46" s="138"/>
    </row>
    <row r="47" spans="1:12" s="135" customFormat="1" ht="14.25" x14ac:dyDescent="0.25">
      <c r="A47" s="78"/>
      <c r="B47" s="139"/>
      <c r="C47" s="139"/>
      <c r="D47" s="61"/>
      <c r="E47" s="61"/>
      <c r="F47" s="138"/>
      <c r="G47" s="138"/>
      <c r="H47" s="138"/>
      <c r="I47" s="138"/>
      <c r="J47" s="138"/>
    </row>
    <row r="48" spans="1:12" s="135" customFormat="1" ht="14.25" x14ac:dyDescent="0.25">
      <c r="A48" s="78"/>
      <c r="B48" s="139"/>
      <c r="C48" s="139"/>
      <c r="D48" s="61"/>
      <c r="E48" s="61"/>
      <c r="F48" s="138"/>
      <c r="G48" s="138"/>
      <c r="H48" s="138"/>
      <c r="I48" s="138"/>
      <c r="J48" s="138"/>
    </row>
    <row r="49" spans="1:10" s="135" customFormat="1" ht="14.25" x14ac:dyDescent="0.25">
      <c r="A49" s="80"/>
      <c r="B49" s="61"/>
      <c r="C49" s="61"/>
      <c r="E49" s="139"/>
      <c r="F49" s="138"/>
      <c r="G49" s="138"/>
      <c r="H49" s="138"/>
      <c r="I49" s="138"/>
      <c r="J49" s="138"/>
    </row>
    <row r="50" spans="1:10" s="135" customFormat="1" ht="14.25" x14ac:dyDescent="0.25">
      <c r="A50" s="81"/>
      <c r="E50" s="139"/>
      <c r="F50" s="138"/>
      <c r="G50" s="138"/>
      <c r="H50" s="138"/>
      <c r="I50" s="138"/>
      <c r="J50" s="138"/>
    </row>
    <row r="51" spans="1:10" s="135" customFormat="1" ht="14.25" x14ac:dyDescent="0.25">
      <c r="A51" s="82"/>
      <c r="D51" s="61"/>
      <c r="E51" s="61"/>
      <c r="F51" s="138"/>
      <c r="G51" s="138"/>
      <c r="H51" s="138"/>
      <c r="I51" s="138"/>
      <c r="J51" s="138"/>
    </row>
    <row r="52" spans="1:10" s="135" customFormat="1" ht="12.75" customHeight="1" x14ac:dyDescent="0.25">
      <c r="A52" s="83"/>
      <c r="B52" s="61"/>
      <c r="C52" s="61"/>
      <c r="D52" s="139"/>
      <c r="E52" s="139"/>
      <c r="F52" s="138"/>
      <c r="G52" s="138"/>
      <c r="H52" s="138"/>
      <c r="I52" s="138"/>
      <c r="J52" s="138"/>
    </row>
    <row r="53" spans="1:10" s="135" customFormat="1" hidden="1" x14ac:dyDescent="0.25">
      <c r="A53" s="138"/>
      <c r="B53" s="139"/>
      <c r="C53" s="139"/>
      <c r="D53" s="139"/>
      <c r="E53" s="139"/>
      <c r="F53" s="138"/>
      <c r="G53" s="138"/>
      <c r="H53" s="138"/>
      <c r="I53" s="138"/>
      <c r="J53" s="138"/>
    </row>
    <row r="54" spans="1:10" s="135" customFormat="1" ht="12" customHeight="1" x14ac:dyDescent="0.25">
      <c r="A54" s="138"/>
      <c r="B54" s="139"/>
      <c r="C54" s="139"/>
      <c r="E54" s="139"/>
      <c r="F54" s="138"/>
      <c r="G54" s="138"/>
      <c r="H54" s="138"/>
      <c r="I54" s="138"/>
      <c r="J54" s="138"/>
    </row>
    <row r="55" spans="1:10" s="135" customFormat="1" hidden="1" x14ac:dyDescent="0.25">
      <c r="A55" s="147"/>
      <c r="D55" s="61"/>
      <c r="E55" s="61"/>
      <c r="F55" s="138"/>
      <c r="G55" s="138"/>
      <c r="H55" s="138"/>
      <c r="I55" s="138"/>
      <c r="J55" s="147"/>
    </row>
    <row r="56" spans="1:10" s="135" customFormat="1" hidden="1" x14ac:dyDescent="0.25">
      <c r="A56" s="138"/>
      <c r="B56" s="61"/>
      <c r="C56" s="61"/>
      <c r="D56" s="139"/>
      <c r="E56" s="139"/>
      <c r="F56" s="138"/>
      <c r="G56" s="138"/>
      <c r="H56" s="138"/>
      <c r="I56" s="138"/>
      <c r="J56" s="551"/>
    </row>
    <row r="57" spans="1:10" s="135" customFormat="1" hidden="1" x14ac:dyDescent="0.25">
      <c r="A57" s="138"/>
      <c r="B57" s="139"/>
      <c r="C57" s="139"/>
      <c r="E57" s="139"/>
      <c r="F57" s="138"/>
      <c r="G57" s="138"/>
      <c r="H57" s="138"/>
      <c r="I57" s="138"/>
      <c r="J57" s="551"/>
    </row>
    <row r="58" spans="1:10" s="135" customFormat="1" hidden="1" x14ac:dyDescent="0.25">
      <c r="A58" s="138"/>
      <c r="E58" s="139"/>
      <c r="F58" s="138"/>
      <c r="G58" s="138"/>
      <c r="H58" s="138"/>
      <c r="I58" s="138"/>
      <c r="J58" s="551"/>
    </row>
    <row r="59" spans="1:10" s="135" customFormat="1" hidden="1" x14ac:dyDescent="0.25">
      <c r="A59" s="138"/>
      <c r="E59" s="139"/>
      <c r="F59" s="138"/>
      <c r="G59" s="138"/>
      <c r="H59" s="138"/>
      <c r="I59" s="138"/>
      <c r="J59" s="551"/>
    </row>
    <row r="60" spans="1:10" s="135" customFormat="1" hidden="1" x14ac:dyDescent="0.25">
      <c r="A60" s="138"/>
      <c r="E60" s="139"/>
      <c r="F60" s="138"/>
      <c r="G60" s="138"/>
      <c r="H60" s="138"/>
      <c r="I60" s="138"/>
      <c r="J60" s="138"/>
    </row>
    <row r="61" spans="1:10" s="135" customFormat="1" hidden="1" x14ac:dyDescent="0.25">
      <c r="A61" s="147"/>
      <c r="D61" s="61"/>
      <c r="E61" s="61"/>
      <c r="F61" s="147"/>
      <c r="G61" s="138"/>
      <c r="H61" s="138"/>
      <c r="I61" s="138"/>
      <c r="J61" s="138"/>
    </row>
    <row r="62" spans="1:10" s="135" customFormat="1" hidden="1" x14ac:dyDescent="0.25">
      <c r="A62" s="138"/>
      <c r="B62" s="61"/>
      <c r="C62" s="61"/>
      <c r="D62" s="139"/>
      <c r="E62" s="139"/>
      <c r="F62" s="148"/>
      <c r="G62" s="138"/>
      <c r="H62" s="138"/>
      <c r="I62" s="138"/>
      <c r="J62" s="138"/>
    </row>
    <row r="63" spans="1:10" s="135" customFormat="1" hidden="1" x14ac:dyDescent="0.25">
      <c r="A63" s="138"/>
      <c r="B63" s="139"/>
      <c r="C63" s="139"/>
      <c r="E63" s="139"/>
      <c r="F63" s="138"/>
      <c r="G63" s="138"/>
      <c r="H63" s="138"/>
      <c r="I63" s="138"/>
      <c r="J63" s="138"/>
    </row>
    <row r="64" spans="1:10" s="135" customFormat="1" hidden="1" x14ac:dyDescent="0.25">
      <c r="A64" s="147"/>
      <c r="D64" s="145"/>
      <c r="E64" s="61"/>
      <c r="F64" s="138"/>
      <c r="G64" s="147"/>
      <c r="H64" s="147"/>
      <c r="I64" s="138"/>
      <c r="J64" s="138"/>
    </row>
    <row r="65" spans="1:10" s="135" customFormat="1" hidden="1" x14ac:dyDescent="0.25">
      <c r="A65" s="138"/>
      <c r="B65" s="145"/>
      <c r="C65" s="145"/>
      <c r="E65" s="139"/>
      <c r="F65" s="138"/>
      <c r="G65" s="551"/>
      <c r="H65" s="551"/>
      <c r="I65" s="138"/>
      <c r="J65" s="138"/>
    </row>
    <row r="66" spans="1:10" s="135" customFormat="1" hidden="1" x14ac:dyDescent="0.25">
      <c r="A66" s="138"/>
      <c r="E66" s="139"/>
      <c r="F66" s="138"/>
      <c r="G66" s="551"/>
      <c r="H66" s="551"/>
      <c r="I66" s="138"/>
      <c r="J66" s="138"/>
    </row>
    <row r="67" spans="1:10" s="135" customFormat="1" hidden="1" x14ac:dyDescent="0.25">
      <c r="A67" s="138"/>
      <c r="E67" s="139"/>
      <c r="F67" s="138"/>
      <c r="G67" s="551"/>
      <c r="H67" s="551"/>
      <c r="I67" s="138"/>
      <c r="J67" s="138"/>
    </row>
    <row r="68" spans="1:10" s="135" customFormat="1" x14ac:dyDescent="0.25">
      <c r="A68" s="138"/>
      <c r="E68" s="139"/>
      <c r="F68" s="138"/>
      <c r="G68" s="138"/>
      <c r="H68" s="138"/>
      <c r="I68" s="138"/>
      <c r="J68" s="138"/>
    </row>
    <row r="69" spans="1:10" s="135" customFormat="1" x14ac:dyDescent="0.25">
      <c r="E69" s="139"/>
    </row>
    <row r="70" spans="1:10" s="135" customFormat="1" x14ac:dyDescent="0.25">
      <c r="E70" s="139"/>
    </row>
    <row r="71" spans="1:10" s="145" customFormat="1" x14ac:dyDescent="0.25">
      <c r="B71" s="135"/>
      <c r="C71" s="135"/>
      <c r="D71" s="149"/>
      <c r="E71" s="150"/>
    </row>
    <row r="72" spans="1:10" s="145" customFormat="1" x14ac:dyDescent="0.25">
      <c r="B72" s="149"/>
      <c r="C72" s="149"/>
      <c r="D72" s="149"/>
      <c r="E72" s="150"/>
    </row>
    <row r="73" spans="1:10" s="135" customFormat="1" x14ac:dyDescent="0.25">
      <c r="B73" s="149"/>
      <c r="C73" s="149"/>
      <c r="D73" s="149"/>
      <c r="E73" s="150"/>
    </row>
    <row r="74" spans="1:10" s="135" customFormat="1" x14ac:dyDescent="0.25">
      <c r="B74" s="149"/>
      <c r="C74" s="149"/>
      <c r="D74" s="149"/>
      <c r="E74" s="150"/>
    </row>
    <row r="75" spans="1:10" s="135" customFormat="1" x14ac:dyDescent="0.25">
      <c r="B75" s="149"/>
      <c r="C75" s="149"/>
      <c r="D75" s="149"/>
      <c r="E75" s="150"/>
    </row>
    <row r="76" spans="1:10" s="135" customFormat="1" x14ac:dyDescent="0.25">
      <c r="B76" s="149"/>
      <c r="C76" s="149"/>
      <c r="D76" s="145"/>
      <c r="E76" s="61"/>
    </row>
    <row r="77" spans="1:10" s="135" customFormat="1" x14ac:dyDescent="0.25">
      <c r="B77" s="145"/>
      <c r="C77" s="145"/>
      <c r="E77" s="139"/>
    </row>
    <row r="78" spans="1:10" s="135" customFormat="1" x14ac:dyDescent="0.25">
      <c r="E78" s="139"/>
    </row>
    <row r="79" spans="1:10" s="135" customFormat="1" x14ac:dyDescent="0.25">
      <c r="E79" s="139"/>
    </row>
    <row r="80" spans="1:10" s="135" customFormat="1" x14ac:dyDescent="0.25">
      <c r="E80" s="139"/>
    </row>
    <row r="81" spans="2:5" s="135" customFormat="1" x14ac:dyDescent="0.25">
      <c r="E81" s="139"/>
    </row>
    <row r="82" spans="2:5" x14ac:dyDescent="0.25">
      <c r="B82" s="135"/>
      <c r="C82" s="135"/>
    </row>
  </sheetData>
  <mergeCells count="15">
    <mergeCell ref="A33:J33"/>
    <mergeCell ref="J56:J59"/>
    <mergeCell ref="G65:G67"/>
    <mergeCell ref="H65:H67"/>
    <mergeCell ref="A32:J32"/>
    <mergeCell ref="A4:J4"/>
    <mergeCell ref="A5:J5"/>
    <mergeCell ref="A8:A9"/>
    <mergeCell ref="B8:B9"/>
    <mergeCell ref="C8:C9"/>
    <mergeCell ref="D8:D9"/>
    <mergeCell ref="E8:E9"/>
    <mergeCell ref="J8:J9"/>
    <mergeCell ref="F8:I8"/>
    <mergeCell ref="A6:J7"/>
  </mergeCells>
  <printOptions horizontalCentered="1"/>
  <pageMargins left="0.78740157480314965" right="0.39370078740157483" top="0.59055118110236227" bottom="0.39370078740157483" header="0.51181102362204722" footer="0.15748031496062992"/>
  <pageSetup paperSize="9" scale="97" fitToHeight="0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</sheetPr>
  <dimension ref="A1:CZ102"/>
  <sheetViews>
    <sheetView showGridLines="0" tabSelected="1" showWhiteSpace="0" view="pageBreakPreview" topLeftCell="A41" zoomScaleNormal="100" zoomScaleSheetLayoutView="100" workbookViewId="0">
      <selection activeCell="AF50" sqref="AF50:AJ50"/>
    </sheetView>
  </sheetViews>
  <sheetFormatPr defaultRowHeight="14.25" x14ac:dyDescent="0.2"/>
  <cols>
    <col min="1" max="1" width="1.7109375" style="173" customWidth="1"/>
    <col min="2" max="2" width="1.42578125" style="173" customWidth="1"/>
    <col min="3" max="3" width="1.140625" style="173" customWidth="1"/>
    <col min="4" max="5" width="0.85546875" style="173" customWidth="1"/>
    <col min="6" max="6" width="1" style="173" customWidth="1"/>
    <col min="7" max="7" width="1.85546875" style="173" customWidth="1"/>
    <col min="8" max="8" width="1.7109375" style="173" customWidth="1"/>
    <col min="9" max="16" width="3.7109375" style="173" customWidth="1"/>
    <col min="17" max="21" width="2.28515625" style="173" customWidth="1"/>
    <col min="22" max="22" width="0.85546875" style="173" customWidth="1"/>
    <col min="23" max="23" width="1.85546875" style="173" customWidth="1"/>
    <col min="24" max="24" width="1.28515625" style="173" customWidth="1"/>
    <col min="25" max="25" width="1" style="173" customWidth="1"/>
    <col min="26" max="31" width="2" style="173" customWidth="1"/>
    <col min="32" max="33" width="1" style="173" customWidth="1"/>
    <col min="34" max="34" width="0.85546875" style="173" customWidth="1"/>
    <col min="35" max="35" width="1.42578125" style="173" customWidth="1"/>
    <col min="36" max="36" width="1.85546875" style="173" customWidth="1"/>
    <col min="37" max="40" width="3" style="173" customWidth="1"/>
    <col min="41" max="41" width="0.85546875" style="173" customWidth="1"/>
    <col min="42" max="42" width="1" style="173" customWidth="1"/>
    <col min="43" max="43" width="1.28515625" style="173" customWidth="1"/>
    <col min="44" max="44" width="1.85546875" style="173" customWidth="1"/>
    <col min="45" max="46" width="0.85546875" style="173" customWidth="1"/>
    <col min="47" max="47" width="1.7109375" style="173" customWidth="1"/>
    <col min="48" max="48" width="1.85546875" style="173" customWidth="1"/>
    <col min="49" max="49" width="0.85546875" style="173" customWidth="1"/>
    <col min="50" max="52" width="1.42578125" style="173" customWidth="1"/>
    <col min="53" max="53" width="1" style="173" customWidth="1"/>
    <col min="54" max="54" width="0.85546875" style="173" customWidth="1"/>
    <col min="55" max="55" width="1.42578125" style="173" customWidth="1"/>
    <col min="56" max="56" width="1.28515625" style="173" customWidth="1"/>
    <col min="57" max="58" width="1.5703125" style="173" customWidth="1"/>
    <col min="59" max="60" width="1.85546875" style="173" customWidth="1"/>
    <col min="61" max="61" width="0.85546875" style="173" customWidth="1"/>
    <col min="62" max="62" width="1" style="173" customWidth="1"/>
    <col min="63" max="63" width="1.85546875" style="173" customWidth="1"/>
    <col min="64" max="64" width="1.28515625" style="173" customWidth="1"/>
    <col min="65" max="65" width="1.42578125" style="173" customWidth="1"/>
    <col min="66" max="66" width="1.85546875" style="173" customWidth="1"/>
    <col min="67" max="67" width="1.42578125" style="173" customWidth="1"/>
    <col min="68" max="68" width="1.5703125" style="173" customWidth="1"/>
    <col min="69" max="69" width="1" style="173" customWidth="1"/>
    <col min="70" max="70" width="0.5703125" style="173" customWidth="1"/>
    <col min="71" max="71" width="1.28515625" style="173" customWidth="1"/>
    <col min="72" max="72" width="0.85546875" style="173" customWidth="1"/>
    <col min="73" max="73" width="1.42578125" style="173" customWidth="1"/>
    <col min="74" max="74" width="1.5703125" style="173" customWidth="1"/>
    <col min="75" max="75" width="1.42578125" style="173" customWidth="1"/>
    <col min="76" max="76" width="1.5703125" style="173" customWidth="1"/>
    <col min="77" max="77" width="1" style="173" customWidth="1"/>
    <col min="78" max="78" width="1.5703125" style="173" customWidth="1"/>
    <col min="79" max="79" width="1" style="173" customWidth="1"/>
    <col min="80" max="80" width="1.28515625" style="173" customWidth="1"/>
    <col min="81" max="83" width="1.42578125" style="173" customWidth="1"/>
    <col min="84" max="84" width="1.5703125" style="173" customWidth="1"/>
    <col min="85" max="85" width="1" style="173" customWidth="1"/>
    <col min="86" max="86" width="1.5703125" style="173" customWidth="1"/>
    <col min="87" max="88" width="0.7109375" style="173" customWidth="1"/>
    <col min="89" max="89" width="1.28515625" style="173" customWidth="1"/>
    <col min="90" max="90" width="1.42578125" style="173" customWidth="1"/>
    <col min="91" max="91" width="1.7109375" style="173" customWidth="1"/>
    <col min="92" max="92" width="0.5703125" style="173" customWidth="1"/>
    <col min="93" max="93" width="2.28515625" style="173" customWidth="1"/>
    <col min="94" max="95" width="1.85546875" style="173" customWidth="1"/>
    <col min="96" max="96" width="0.85546875" style="173" customWidth="1"/>
    <col min="97" max="97" width="1.28515625" style="173" customWidth="1"/>
    <col min="98" max="99" width="1.85546875" style="173" customWidth="1"/>
    <col min="100" max="100" width="2.28515625" style="173" customWidth="1"/>
    <col min="101" max="101" width="1.85546875" style="173" customWidth="1"/>
    <col min="102" max="102" width="2.42578125" style="173" customWidth="1"/>
    <col min="103" max="103" width="1.85546875" style="173" customWidth="1"/>
    <col min="104" max="104" width="0.7109375" style="173" customWidth="1"/>
    <col min="105" max="138" width="1.85546875" style="173" customWidth="1"/>
    <col min="139" max="16384" width="9.140625" style="173"/>
  </cols>
  <sheetData>
    <row r="1" spans="1:103" ht="12.75" customHeight="1" x14ac:dyDescent="0.2">
      <c r="A1" s="172"/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BC1" s="623" t="s">
        <v>107</v>
      </c>
      <c r="BD1" s="623"/>
      <c r="BE1" s="623"/>
      <c r="BF1" s="623"/>
      <c r="BG1" s="623"/>
      <c r="BH1" s="623"/>
      <c r="BI1" s="623"/>
      <c r="BJ1" s="623"/>
      <c r="BK1" s="623"/>
      <c r="BL1" s="623"/>
      <c r="BM1" s="623"/>
      <c r="BN1" s="623"/>
      <c r="BO1" s="623"/>
      <c r="BP1" s="623"/>
      <c r="BQ1" s="623"/>
      <c r="BR1" s="623"/>
      <c r="BS1" s="623"/>
      <c r="BT1" s="623"/>
      <c r="BU1" s="623"/>
      <c r="BV1" s="623"/>
      <c r="BW1" s="623"/>
      <c r="BX1" s="623"/>
      <c r="CB1" s="172" t="s">
        <v>108</v>
      </c>
      <c r="CD1" s="172"/>
      <c r="CE1" s="172"/>
      <c r="CF1" s="172"/>
      <c r="CG1" s="172"/>
      <c r="CH1" s="172"/>
      <c r="CI1" s="172"/>
      <c r="CJ1" s="172"/>
      <c r="CK1" s="172"/>
      <c r="CL1" s="172"/>
      <c r="CM1" s="172"/>
      <c r="CN1" s="172"/>
      <c r="CO1" s="172"/>
      <c r="CP1" s="172"/>
      <c r="CQ1" s="172"/>
      <c r="CR1" s="172"/>
      <c r="CS1" s="172"/>
      <c r="CT1" s="172"/>
      <c r="CU1" s="172"/>
      <c r="CV1" s="172"/>
      <c r="CW1" s="172"/>
      <c r="CX1" s="172"/>
      <c r="CY1" s="172"/>
    </row>
    <row r="2" spans="1:103" ht="12.75" customHeight="1" x14ac:dyDescent="0.2">
      <c r="A2" s="172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BC2" s="623" t="str">
        <f>Прил_4!C2</f>
        <v>к договору  № _______ от _______._______.2021г</v>
      </c>
      <c r="BD2" s="623"/>
      <c r="BE2" s="623"/>
      <c r="BF2" s="623"/>
      <c r="BG2" s="623"/>
      <c r="BH2" s="623"/>
      <c r="BI2" s="623"/>
      <c r="BJ2" s="623"/>
      <c r="BK2" s="623"/>
      <c r="BL2" s="623"/>
      <c r="BM2" s="623"/>
      <c r="BN2" s="623"/>
      <c r="BO2" s="623"/>
      <c r="BP2" s="623"/>
      <c r="BQ2" s="623"/>
      <c r="BR2" s="623"/>
      <c r="BS2" s="623"/>
      <c r="BT2" s="623"/>
      <c r="BU2" s="623"/>
      <c r="BV2" s="623"/>
      <c r="BW2" s="623"/>
      <c r="BX2" s="623"/>
      <c r="BY2" s="623"/>
      <c r="BZ2" s="623"/>
      <c r="CA2" s="623"/>
      <c r="CB2" s="172" t="s">
        <v>109</v>
      </c>
      <c r="CD2" s="172"/>
      <c r="CE2" s="172"/>
      <c r="CF2" s="172"/>
      <c r="CG2" s="172"/>
      <c r="CH2" s="172"/>
      <c r="CI2" s="172"/>
      <c r="CJ2" s="172"/>
      <c r="CK2" s="172"/>
      <c r="CL2" s="172"/>
      <c r="CM2" s="172"/>
      <c r="CN2" s="172"/>
      <c r="CO2" s="172"/>
      <c r="CP2" s="172"/>
      <c r="CQ2" s="172"/>
      <c r="CR2" s="172"/>
      <c r="CS2" s="172"/>
      <c r="CT2" s="172"/>
      <c r="CU2" s="172"/>
      <c r="CV2" s="172"/>
      <c r="CW2" s="172"/>
      <c r="CX2" s="172"/>
      <c r="CY2" s="172"/>
    </row>
    <row r="3" spans="1:103" ht="12.75" customHeight="1" x14ac:dyDescent="0.2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2"/>
      <c r="AW3" s="172"/>
      <c r="AX3" s="172"/>
      <c r="AY3" s="172"/>
      <c r="AZ3" s="172"/>
      <c r="BA3" s="172"/>
      <c r="BB3" s="172"/>
      <c r="BC3" s="172"/>
      <c r="BD3" s="172"/>
      <c r="BE3" s="172"/>
      <c r="BF3" s="172"/>
      <c r="BG3" s="172"/>
      <c r="BH3" s="172"/>
      <c r="BI3" s="172"/>
      <c r="BJ3" s="172"/>
      <c r="BK3" s="172"/>
      <c r="BL3" s="172"/>
      <c r="BM3" s="172"/>
      <c r="BN3" s="172"/>
      <c r="BO3" s="172"/>
      <c r="BP3" s="172"/>
      <c r="BQ3" s="172"/>
      <c r="BR3" s="172"/>
      <c r="BS3" s="172"/>
      <c r="BT3" s="172"/>
      <c r="BU3" s="172"/>
      <c r="BV3" s="172"/>
      <c r="BW3" s="172"/>
      <c r="BX3" s="172"/>
      <c r="BY3" s="172"/>
      <c r="BZ3" s="172"/>
      <c r="CA3" s="172"/>
      <c r="CB3" s="172" t="s">
        <v>110</v>
      </c>
      <c r="CD3" s="172"/>
      <c r="CE3" s="172"/>
      <c r="CF3" s="172"/>
      <c r="CG3" s="172"/>
      <c r="CH3" s="172"/>
      <c r="CI3" s="172"/>
      <c r="CJ3" s="172"/>
      <c r="CK3" s="172"/>
      <c r="CL3" s="172"/>
      <c r="CM3" s="172"/>
      <c r="CN3" s="172"/>
      <c r="CO3" s="172"/>
      <c r="CP3" s="172"/>
      <c r="CQ3" s="172"/>
      <c r="CR3" s="172"/>
      <c r="CS3" s="172"/>
      <c r="CT3" s="172"/>
      <c r="CU3" s="172"/>
      <c r="CV3" s="172"/>
      <c r="CW3" s="172"/>
      <c r="CX3" s="172"/>
      <c r="CY3" s="172"/>
    </row>
    <row r="4" spans="1:103" ht="12.75" customHeight="1" thickBot="1" x14ac:dyDescent="0.25">
      <c r="CL4" s="636" t="s">
        <v>111</v>
      </c>
      <c r="CM4" s="637"/>
      <c r="CN4" s="637"/>
      <c r="CO4" s="637"/>
      <c r="CP4" s="637"/>
      <c r="CQ4" s="637"/>
      <c r="CR4" s="637"/>
      <c r="CS4" s="637"/>
      <c r="CT4" s="637"/>
      <c r="CU4" s="637"/>
      <c r="CV4" s="637"/>
      <c r="CW4" s="637"/>
      <c r="CX4" s="637"/>
      <c r="CY4" s="638"/>
    </row>
    <row r="5" spans="1:103" ht="12.75" customHeight="1" x14ac:dyDescent="0.2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4"/>
      <c r="AV5" s="174"/>
      <c r="AW5" s="174"/>
      <c r="AX5" s="174"/>
      <c r="AY5" s="174"/>
      <c r="AZ5" s="174"/>
      <c r="BA5" s="174"/>
      <c r="BB5" s="174"/>
      <c r="BC5" s="174"/>
      <c r="BD5" s="174"/>
      <c r="BE5" s="174"/>
      <c r="BF5" s="174"/>
      <c r="BG5" s="174"/>
      <c r="BH5" s="174"/>
      <c r="BI5" s="174"/>
      <c r="BJ5" s="174"/>
      <c r="BK5" s="174"/>
      <c r="BL5" s="174"/>
      <c r="BM5" s="174"/>
      <c r="BN5" s="174"/>
      <c r="BO5" s="174"/>
      <c r="BP5" s="174"/>
      <c r="BQ5" s="174"/>
      <c r="BR5" s="174"/>
      <c r="BS5" s="174"/>
      <c r="BT5" s="174"/>
      <c r="BU5" s="174"/>
      <c r="BV5" s="174"/>
      <c r="BW5" s="174"/>
      <c r="BX5" s="174"/>
      <c r="BY5" s="174"/>
      <c r="BZ5" s="639" t="s">
        <v>112</v>
      </c>
      <c r="CA5" s="639"/>
      <c r="CB5" s="639"/>
      <c r="CC5" s="639"/>
      <c r="CD5" s="639"/>
      <c r="CE5" s="639"/>
      <c r="CF5" s="639"/>
      <c r="CG5" s="639"/>
      <c r="CH5" s="639"/>
      <c r="CI5" s="639"/>
      <c r="CJ5" s="639"/>
      <c r="CK5" s="640"/>
      <c r="CL5" s="641"/>
      <c r="CM5" s="642"/>
      <c r="CN5" s="642"/>
      <c r="CO5" s="642"/>
      <c r="CP5" s="642"/>
      <c r="CQ5" s="642"/>
      <c r="CR5" s="642"/>
      <c r="CS5" s="642"/>
      <c r="CT5" s="642"/>
      <c r="CU5" s="642"/>
      <c r="CV5" s="642"/>
      <c r="CW5" s="642"/>
      <c r="CX5" s="642"/>
      <c r="CY5" s="643"/>
    </row>
    <row r="6" spans="1:103" ht="9.75" customHeight="1" x14ac:dyDescent="0.2">
      <c r="A6" s="175"/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175"/>
      <c r="AQ6" s="175"/>
      <c r="AR6" s="175"/>
      <c r="AS6" s="175"/>
      <c r="AT6" s="175"/>
      <c r="AU6" s="175"/>
      <c r="AV6" s="175"/>
      <c r="AW6" s="175"/>
      <c r="AX6" s="175"/>
      <c r="AY6" s="175"/>
      <c r="AZ6" s="175"/>
      <c r="BA6" s="175"/>
      <c r="BB6" s="175"/>
      <c r="BC6" s="175"/>
      <c r="BD6" s="175"/>
      <c r="BE6" s="175"/>
      <c r="BF6" s="175"/>
      <c r="BG6" s="175"/>
      <c r="BH6" s="175"/>
      <c r="BI6" s="175"/>
      <c r="BJ6" s="175"/>
      <c r="BK6" s="175"/>
      <c r="BL6" s="175"/>
      <c r="BM6" s="175"/>
      <c r="BN6" s="175"/>
      <c r="BO6" s="175"/>
      <c r="BP6" s="175"/>
      <c r="BQ6" s="175"/>
      <c r="BR6" s="175"/>
      <c r="BS6" s="175"/>
      <c r="BT6" s="175"/>
      <c r="BU6" s="175"/>
      <c r="BV6" s="175"/>
      <c r="BW6" s="175"/>
      <c r="BX6" s="175"/>
      <c r="BY6" s="175"/>
      <c r="BZ6" s="175"/>
      <c r="CA6" s="175"/>
      <c r="CB6" s="175"/>
      <c r="CC6" s="175"/>
      <c r="CD6" s="175"/>
      <c r="CE6" s="175"/>
      <c r="CF6" s="175"/>
      <c r="CG6" s="175"/>
      <c r="CH6" s="175"/>
      <c r="CI6" s="175"/>
      <c r="CJ6" s="175"/>
      <c r="CK6" s="175"/>
      <c r="CL6" s="625"/>
      <c r="CM6" s="626"/>
      <c r="CN6" s="626"/>
      <c r="CO6" s="626"/>
      <c r="CP6" s="626"/>
      <c r="CQ6" s="626"/>
      <c r="CR6" s="626"/>
      <c r="CS6" s="626"/>
      <c r="CT6" s="626"/>
      <c r="CU6" s="626"/>
      <c r="CV6" s="626"/>
      <c r="CW6" s="626"/>
      <c r="CX6" s="626"/>
      <c r="CY6" s="627"/>
    </row>
    <row r="7" spans="1:103" ht="12.75" customHeight="1" x14ac:dyDescent="0.2">
      <c r="A7" s="174"/>
      <c r="B7" s="174"/>
      <c r="C7" s="174" t="s">
        <v>81</v>
      </c>
      <c r="D7" s="174"/>
      <c r="E7" s="174"/>
      <c r="F7" s="174"/>
      <c r="G7" s="174"/>
      <c r="H7" s="174"/>
      <c r="I7" s="176"/>
      <c r="J7" s="176"/>
      <c r="K7" s="176"/>
      <c r="L7" s="644"/>
      <c r="M7" s="644"/>
      <c r="N7" s="644"/>
      <c r="O7" s="644"/>
      <c r="P7" s="644"/>
      <c r="Q7" s="644"/>
      <c r="R7" s="644"/>
      <c r="S7" s="644"/>
      <c r="T7" s="644"/>
      <c r="U7" s="644"/>
      <c r="V7" s="644"/>
      <c r="W7" s="644"/>
      <c r="X7" s="644"/>
      <c r="Y7" s="644"/>
      <c r="Z7" s="644"/>
      <c r="AA7" s="644"/>
      <c r="AB7" s="644"/>
      <c r="AC7" s="644"/>
      <c r="AD7" s="644"/>
      <c r="AE7" s="644"/>
      <c r="AF7" s="644"/>
      <c r="AG7" s="644"/>
      <c r="AH7" s="644"/>
      <c r="AI7" s="644"/>
      <c r="AJ7" s="644"/>
      <c r="AK7" s="644"/>
      <c r="AL7" s="644"/>
      <c r="AM7" s="644"/>
      <c r="AN7" s="644"/>
      <c r="AO7" s="644"/>
      <c r="AP7" s="644"/>
      <c r="AQ7" s="644"/>
      <c r="AR7" s="644"/>
      <c r="AS7" s="644"/>
      <c r="AT7" s="644"/>
      <c r="AU7" s="644"/>
      <c r="AV7" s="644"/>
      <c r="AW7" s="644"/>
      <c r="AX7" s="644"/>
      <c r="AY7" s="644"/>
      <c r="AZ7" s="644"/>
      <c r="BA7" s="644"/>
      <c r="BB7" s="644"/>
      <c r="BC7" s="644"/>
      <c r="BD7" s="644"/>
      <c r="BE7" s="644"/>
      <c r="BF7" s="644"/>
      <c r="BG7" s="644"/>
      <c r="BH7" s="644"/>
      <c r="BI7" s="644"/>
      <c r="BJ7" s="644"/>
      <c r="BK7" s="644"/>
      <c r="BL7" s="644"/>
      <c r="BM7" s="644"/>
      <c r="BN7" s="644"/>
      <c r="BO7" s="644"/>
      <c r="BP7" s="644"/>
      <c r="BQ7" s="644"/>
      <c r="BR7" s="644"/>
      <c r="BS7" s="644"/>
      <c r="BT7" s="644"/>
      <c r="BU7" s="644"/>
      <c r="BV7" s="644"/>
      <c r="BW7" s="644"/>
      <c r="BX7" s="644"/>
      <c r="BY7" s="644"/>
      <c r="BZ7" s="644"/>
      <c r="CA7" s="644"/>
      <c r="CB7" s="644"/>
      <c r="CC7" s="644"/>
      <c r="CD7" s="644"/>
      <c r="CE7" s="176"/>
      <c r="CF7" s="174"/>
      <c r="CG7" s="174"/>
      <c r="CH7" s="174"/>
      <c r="CI7" s="174"/>
      <c r="CJ7" s="174"/>
      <c r="CK7" s="177" t="s">
        <v>113</v>
      </c>
      <c r="CL7" s="628"/>
      <c r="CM7" s="629"/>
      <c r="CN7" s="629"/>
      <c r="CO7" s="629"/>
      <c r="CP7" s="629"/>
      <c r="CQ7" s="629"/>
      <c r="CR7" s="629"/>
      <c r="CS7" s="629"/>
      <c r="CT7" s="629"/>
      <c r="CU7" s="629"/>
      <c r="CV7" s="629"/>
      <c r="CW7" s="629"/>
      <c r="CX7" s="629"/>
      <c r="CY7" s="630"/>
    </row>
    <row r="8" spans="1:103" ht="9.75" customHeight="1" x14ac:dyDescent="0.2">
      <c r="A8" s="175"/>
      <c r="B8" s="175"/>
      <c r="C8" s="175"/>
      <c r="D8" s="175"/>
      <c r="E8" s="175"/>
      <c r="F8" s="175"/>
      <c r="G8" s="175"/>
      <c r="H8" s="175"/>
      <c r="I8" s="178"/>
      <c r="J8" s="178"/>
      <c r="K8" s="178"/>
      <c r="L8" s="624" t="s">
        <v>114</v>
      </c>
      <c r="M8" s="624"/>
      <c r="N8" s="624"/>
      <c r="O8" s="624"/>
      <c r="P8" s="624"/>
      <c r="Q8" s="624"/>
      <c r="R8" s="624"/>
      <c r="S8" s="624"/>
      <c r="T8" s="624"/>
      <c r="U8" s="624"/>
      <c r="V8" s="624"/>
      <c r="W8" s="624"/>
      <c r="X8" s="624"/>
      <c r="Y8" s="624"/>
      <c r="Z8" s="624"/>
      <c r="AA8" s="624"/>
      <c r="AB8" s="624"/>
      <c r="AC8" s="624"/>
      <c r="AD8" s="624"/>
      <c r="AE8" s="624"/>
      <c r="AF8" s="624"/>
      <c r="AG8" s="624"/>
      <c r="AH8" s="624"/>
      <c r="AI8" s="624"/>
      <c r="AJ8" s="624"/>
      <c r="AK8" s="624"/>
      <c r="AL8" s="624"/>
      <c r="AM8" s="624"/>
      <c r="AN8" s="624"/>
      <c r="AO8" s="624"/>
      <c r="AP8" s="624"/>
      <c r="AQ8" s="624"/>
      <c r="AR8" s="624"/>
      <c r="AS8" s="624"/>
      <c r="AT8" s="624"/>
      <c r="AU8" s="624"/>
      <c r="AV8" s="624"/>
      <c r="AW8" s="624"/>
      <c r="AX8" s="624"/>
      <c r="AY8" s="624"/>
      <c r="AZ8" s="624"/>
      <c r="BA8" s="624"/>
      <c r="BB8" s="624"/>
      <c r="BC8" s="624"/>
      <c r="BD8" s="624"/>
      <c r="BE8" s="624"/>
      <c r="BF8" s="624"/>
      <c r="BG8" s="624"/>
      <c r="BH8" s="624"/>
      <c r="BI8" s="624"/>
      <c r="BJ8" s="624"/>
      <c r="BK8" s="624"/>
      <c r="BL8" s="624"/>
      <c r="BM8" s="624"/>
      <c r="BN8" s="624"/>
      <c r="BO8" s="624"/>
      <c r="BP8" s="624"/>
      <c r="BQ8" s="624"/>
      <c r="BR8" s="624"/>
      <c r="BS8" s="624"/>
      <c r="BT8" s="624"/>
      <c r="BU8" s="624"/>
      <c r="BV8" s="624"/>
      <c r="BW8" s="624"/>
      <c r="BX8" s="624"/>
      <c r="BY8" s="624"/>
      <c r="BZ8" s="624"/>
      <c r="CA8" s="624"/>
      <c r="CB8" s="624"/>
      <c r="CC8" s="624"/>
      <c r="CD8" s="624"/>
      <c r="CE8" s="178"/>
      <c r="CF8" s="175"/>
      <c r="CG8" s="175"/>
      <c r="CH8" s="175"/>
      <c r="CI8" s="175"/>
      <c r="CJ8" s="175"/>
      <c r="CK8" s="175"/>
      <c r="CL8" s="625"/>
      <c r="CM8" s="626"/>
      <c r="CN8" s="626"/>
      <c r="CO8" s="626"/>
      <c r="CP8" s="626"/>
      <c r="CQ8" s="626"/>
      <c r="CR8" s="626"/>
      <c r="CS8" s="626"/>
      <c r="CT8" s="626"/>
      <c r="CU8" s="626"/>
      <c r="CV8" s="626"/>
      <c r="CW8" s="626"/>
      <c r="CX8" s="626"/>
      <c r="CY8" s="627"/>
    </row>
    <row r="9" spans="1:103" ht="12.75" customHeight="1" x14ac:dyDescent="0.2">
      <c r="A9" s="174"/>
      <c r="B9" s="174"/>
      <c r="C9" s="174" t="s">
        <v>82</v>
      </c>
      <c r="D9" s="174"/>
      <c r="E9" s="174"/>
      <c r="F9" s="174"/>
      <c r="G9" s="174"/>
      <c r="H9" s="174"/>
      <c r="I9" s="176"/>
      <c r="J9" s="176"/>
      <c r="K9" s="176"/>
      <c r="L9" s="645" t="s">
        <v>178</v>
      </c>
      <c r="M9" s="645"/>
      <c r="N9" s="645"/>
      <c r="O9" s="645"/>
      <c r="P9" s="645"/>
      <c r="Q9" s="645"/>
      <c r="R9" s="645"/>
      <c r="S9" s="645"/>
      <c r="T9" s="645"/>
      <c r="U9" s="645"/>
      <c r="V9" s="645"/>
      <c r="W9" s="645"/>
      <c r="X9" s="645"/>
      <c r="Y9" s="645"/>
      <c r="Z9" s="645"/>
      <c r="AA9" s="645"/>
      <c r="AB9" s="645"/>
      <c r="AC9" s="645"/>
      <c r="AD9" s="645"/>
      <c r="AE9" s="645"/>
      <c r="AF9" s="645"/>
      <c r="AG9" s="645"/>
      <c r="AH9" s="645"/>
      <c r="AI9" s="645"/>
      <c r="AJ9" s="645"/>
      <c r="AK9" s="645"/>
      <c r="AL9" s="645"/>
      <c r="AM9" s="645"/>
      <c r="AN9" s="645"/>
      <c r="AO9" s="645"/>
      <c r="AP9" s="645"/>
      <c r="AQ9" s="645"/>
      <c r="AR9" s="645"/>
      <c r="AS9" s="645"/>
      <c r="AT9" s="645"/>
      <c r="AU9" s="645"/>
      <c r="AV9" s="645"/>
      <c r="AW9" s="645"/>
      <c r="AX9" s="645"/>
      <c r="AY9" s="645"/>
      <c r="AZ9" s="645"/>
      <c r="BA9" s="645"/>
      <c r="BB9" s="645"/>
      <c r="BC9" s="645"/>
      <c r="BD9" s="645"/>
      <c r="BE9" s="645"/>
      <c r="BF9" s="645"/>
      <c r="BG9" s="645"/>
      <c r="BH9" s="645"/>
      <c r="BI9" s="645"/>
      <c r="BJ9" s="645"/>
      <c r="BK9" s="645"/>
      <c r="BL9" s="645"/>
      <c r="BM9" s="645"/>
      <c r="BN9" s="645"/>
      <c r="BO9" s="645"/>
      <c r="BP9" s="645"/>
      <c r="BQ9" s="645"/>
      <c r="BR9" s="645"/>
      <c r="BS9" s="645"/>
      <c r="BT9" s="645"/>
      <c r="BU9" s="645"/>
      <c r="BV9" s="645"/>
      <c r="BW9" s="645"/>
      <c r="BX9" s="645"/>
      <c r="BY9" s="645"/>
      <c r="BZ9" s="645"/>
      <c r="CA9" s="645"/>
      <c r="CB9" s="645"/>
      <c r="CC9" s="645"/>
      <c r="CD9" s="645"/>
      <c r="CE9" s="176"/>
      <c r="CF9" s="174"/>
      <c r="CG9" s="174"/>
      <c r="CH9" s="174"/>
      <c r="CI9" s="174"/>
      <c r="CJ9" s="174"/>
      <c r="CK9" s="177" t="s">
        <v>113</v>
      </c>
      <c r="CL9" s="628"/>
      <c r="CM9" s="629"/>
      <c r="CN9" s="629"/>
      <c r="CO9" s="629"/>
      <c r="CP9" s="629"/>
      <c r="CQ9" s="629"/>
      <c r="CR9" s="629"/>
      <c r="CS9" s="629"/>
      <c r="CT9" s="629"/>
      <c r="CU9" s="629"/>
      <c r="CV9" s="629"/>
      <c r="CW9" s="629"/>
      <c r="CX9" s="629"/>
      <c r="CY9" s="630"/>
    </row>
    <row r="10" spans="1:103" ht="9.75" customHeight="1" x14ac:dyDescent="0.2">
      <c r="A10" s="175"/>
      <c r="B10" s="175"/>
      <c r="C10" s="175"/>
      <c r="D10" s="175"/>
      <c r="E10" s="175"/>
      <c r="F10" s="175"/>
      <c r="G10" s="175"/>
      <c r="H10" s="175"/>
      <c r="I10" s="178"/>
      <c r="J10" s="178"/>
      <c r="K10" s="178"/>
      <c r="L10" s="624" t="s">
        <v>114</v>
      </c>
      <c r="M10" s="624"/>
      <c r="N10" s="624"/>
      <c r="O10" s="624"/>
      <c r="P10" s="624"/>
      <c r="Q10" s="624"/>
      <c r="R10" s="624"/>
      <c r="S10" s="624"/>
      <c r="T10" s="624"/>
      <c r="U10" s="624"/>
      <c r="V10" s="624"/>
      <c r="W10" s="624"/>
      <c r="X10" s="624"/>
      <c r="Y10" s="624"/>
      <c r="Z10" s="624"/>
      <c r="AA10" s="624"/>
      <c r="AB10" s="624"/>
      <c r="AC10" s="624"/>
      <c r="AD10" s="624"/>
      <c r="AE10" s="624"/>
      <c r="AF10" s="624"/>
      <c r="AG10" s="624"/>
      <c r="AH10" s="624"/>
      <c r="AI10" s="624"/>
      <c r="AJ10" s="624"/>
      <c r="AK10" s="624"/>
      <c r="AL10" s="624"/>
      <c r="AM10" s="624"/>
      <c r="AN10" s="624"/>
      <c r="AO10" s="624"/>
      <c r="AP10" s="624"/>
      <c r="AQ10" s="624"/>
      <c r="AR10" s="624"/>
      <c r="AS10" s="624"/>
      <c r="AT10" s="624"/>
      <c r="AU10" s="624"/>
      <c r="AV10" s="624"/>
      <c r="AW10" s="624"/>
      <c r="AX10" s="624"/>
      <c r="AY10" s="624"/>
      <c r="AZ10" s="624"/>
      <c r="BA10" s="624"/>
      <c r="BB10" s="624"/>
      <c r="BC10" s="624"/>
      <c r="BD10" s="624"/>
      <c r="BE10" s="624"/>
      <c r="BF10" s="624"/>
      <c r="BG10" s="624"/>
      <c r="BH10" s="624"/>
      <c r="BI10" s="624"/>
      <c r="BJ10" s="624"/>
      <c r="BK10" s="624"/>
      <c r="BL10" s="624"/>
      <c r="BM10" s="624"/>
      <c r="BN10" s="624"/>
      <c r="BO10" s="624"/>
      <c r="BP10" s="624"/>
      <c r="BQ10" s="624"/>
      <c r="BR10" s="624"/>
      <c r="BS10" s="624"/>
      <c r="BT10" s="624"/>
      <c r="BU10" s="624"/>
      <c r="BV10" s="624"/>
      <c r="BW10" s="624"/>
      <c r="BX10" s="624"/>
      <c r="BY10" s="624"/>
      <c r="BZ10" s="624"/>
      <c r="CA10" s="624"/>
      <c r="CB10" s="624"/>
      <c r="CC10" s="624"/>
      <c r="CD10" s="624"/>
      <c r="CE10" s="175"/>
      <c r="CF10" s="175"/>
      <c r="CG10" s="175"/>
      <c r="CH10" s="175"/>
      <c r="CI10" s="175"/>
      <c r="CJ10" s="175"/>
      <c r="CK10" s="175"/>
      <c r="CL10" s="625"/>
      <c r="CM10" s="626"/>
      <c r="CN10" s="626"/>
      <c r="CO10" s="626"/>
      <c r="CP10" s="626"/>
      <c r="CQ10" s="626"/>
      <c r="CR10" s="626"/>
      <c r="CS10" s="626"/>
      <c r="CT10" s="626"/>
      <c r="CU10" s="626"/>
      <c r="CV10" s="626"/>
      <c r="CW10" s="626"/>
      <c r="CX10" s="626"/>
      <c r="CY10" s="627"/>
    </row>
    <row r="11" spans="1:103" ht="22.5" customHeight="1" x14ac:dyDescent="0.2">
      <c r="A11" s="174"/>
      <c r="B11" s="174"/>
      <c r="C11" s="174" t="s">
        <v>115</v>
      </c>
      <c r="D11" s="174"/>
      <c r="E11" s="174"/>
      <c r="F11" s="174"/>
      <c r="G11" s="174"/>
      <c r="H11" s="174"/>
      <c r="I11" s="176"/>
      <c r="J11" s="176"/>
      <c r="K11" s="176"/>
      <c r="L11" s="631" t="str">
        <f>'Общие данные'!C2</f>
        <v>«Кабельная линия 10 кВ от ПС 110/35/10 «Анапская» до проектируемой 4БРП-10 кВ (РП-А11)»</v>
      </c>
      <c r="M11" s="632"/>
      <c r="N11" s="632"/>
      <c r="O11" s="632"/>
      <c r="P11" s="632"/>
      <c r="Q11" s="632"/>
      <c r="R11" s="632"/>
      <c r="S11" s="632"/>
      <c r="T11" s="632"/>
      <c r="U11" s="632"/>
      <c r="V11" s="632"/>
      <c r="W11" s="632"/>
      <c r="X11" s="632"/>
      <c r="Y11" s="632"/>
      <c r="Z11" s="632"/>
      <c r="AA11" s="632"/>
      <c r="AB11" s="632"/>
      <c r="AC11" s="632"/>
      <c r="AD11" s="632"/>
      <c r="AE11" s="632"/>
      <c r="AF11" s="632"/>
      <c r="AG11" s="632"/>
      <c r="AH11" s="632"/>
      <c r="AI11" s="632"/>
      <c r="AJ11" s="632"/>
      <c r="AK11" s="632"/>
      <c r="AL11" s="632"/>
      <c r="AM11" s="632"/>
      <c r="AN11" s="632"/>
      <c r="AO11" s="632"/>
      <c r="AP11" s="632"/>
      <c r="AQ11" s="632"/>
      <c r="AR11" s="632"/>
      <c r="AS11" s="632"/>
      <c r="AT11" s="632"/>
      <c r="AU11" s="632"/>
      <c r="AV11" s="632"/>
      <c r="AW11" s="632"/>
      <c r="AX11" s="632"/>
      <c r="AY11" s="632"/>
      <c r="AZ11" s="632"/>
      <c r="BA11" s="632"/>
      <c r="BB11" s="632"/>
      <c r="BC11" s="632"/>
      <c r="BD11" s="632"/>
      <c r="BE11" s="632"/>
      <c r="BF11" s="632"/>
      <c r="BG11" s="632"/>
      <c r="BH11" s="632"/>
      <c r="BI11" s="632"/>
      <c r="BJ11" s="632"/>
      <c r="BK11" s="632"/>
      <c r="BL11" s="632"/>
      <c r="BM11" s="632"/>
      <c r="BN11" s="632"/>
      <c r="BO11" s="632"/>
      <c r="BP11" s="632"/>
      <c r="BQ11" s="632"/>
      <c r="BR11" s="632"/>
      <c r="BS11" s="632"/>
      <c r="BT11" s="632"/>
      <c r="BU11" s="632"/>
      <c r="BV11" s="632"/>
      <c r="BW11" s="632"/>
      <c r="BX11" s="632"/>
      <c r="BY11" s="632"/>
      <c r="BZ11" s="632"/>
      <c r="CA11" s="632"/>
      <c r="CB11" s="632"/>
      <c r="CC11" s="632"/>
      <c r="CD11" s="632"/>
      <c r="CE11" s="632"/>
      <c r="CF11" s="632"/>
      <c r="CG11" s="632"/>
      <c r="CH11" s="632"/>
      <c r="CI11" s="632"/>
      <c r="CJ11" s="632"/>
      <c r="CK11" s="633"/>
      <c r="CL11" s="628"/>
      <c r="CM11" s="629"/>
      <c r="CN11" s="629"/>
      <c r="CO11" s="629"/>
      <c r="CP11" s="629"/>
      <c r="CQ11" s="629"/>
      <c r="CR11" s="629"/>
      <c r="CS11" s="629"/>
      <c r="CT11" s="629"/>
      <c r="CU11" s="629"/>
      <c r="CV11" s="629"/>
      <c r="CW11" s="629"/>
      <c r="CX11" s="629"/>
      <c r="CY11" s="630"/>
    </row>
    <row r="12" spans="1:103" ht="8.25" customHeight="1" x14ac:dyDescent="0.2">
      <c r="A12" s="175"/>
      <c r="B12" s="175"/>
      <c r="C12" s="175"/>
      <c r="D12" s="175"/>
      <c r="E12" s="175"/>
      <c r="F12" s="175"/>
      <c r="G12" s="175"/>
      <c r="H12" s="175"/>
      <c r="I12" s="178"/>
      <c r="J12" s="178"/>
      <c r="K12" s="178"/>
      <c r="L12" s="624" t="s">
        <v>116</v>
      </c>
      <c r="M12" s="624"/>
      <c r="N12" s="624"/>
      <c r="O12" s="624"/>
      <c r="P12" s="624"/>
      <c r="Q12" s="624"/>
      <c r="R12" s="624"/>
      <c r="S12" s="624"/>
      <c r="T12" s="624"/>
      <c r="U12" s="624"/>
      <c r="V12" s="624"/>
      <c r="W12" s="624"/>
      <c r="X12" s="624"/>
      <c r="Y12" s="624"/>
      <c r="Z12" s="624"/>
      <c r="AA12" s="624"/>
      <c r="AB12" s="624"/>
      <c r="AC12" s="624"/>
      <c r="AD12" s="624"/>
      <c r="AE12" s="624"/>
      <c r="AF12" s="624"/>
      <c r="AG12" s="624"/>
      <c r="AH12" s="624"/>
      <c r="AI12" s="624"/>
      <c r="AJ12" s="624"/>
      <c r="AK12" s="624"/>
      <c r="AL12" s="624"/>
      <c r="AM12" s="624"/>
      <c r="AN12" s="624"/>
      <c r="AO12" s="624"/>
      <c r="AP12" s="624"/>
      <c r="AQ12" s="624"/>
      <c r="AR12" s="624"/>
      <c r="AS12" s="624"/>
      <c r="AT12" s="624"/>
      <c r="AU12" s="624"/>
      <c r="AV12" s="624"/>
      <c r="AW12" s="624"/>
      <c r="AX12" s="624"/>
      <c r="AY12" s="624"/>
      <c r="AZ12" s="624"/>
      <c r="BA12" s="624"/>
      <c r="BB12" s="624"/>
      <c r="BC12" s="624"/>
      <c r="BD12" s="624"/>
      <c r="BE12" s="624"/>
      <c r="BF12" s="624"/>
      <c r="BG12" s="624"/>
      <c r="BH12" s="624"/>
      <c r="BI12" s="624"/>
      <c r="BJ12" s="624"/>
      <c r="BK12" s="624"/>
      <c r="BL12" s="624"/>
      <c r="BM12" s="624"/>
      <c r="BN12" s="624"/>
      <c r="BO12" s="624"/>
      <c r="BP12" s="624"/>
      <c r="BQ12" s="624"/>
      <c r="BR12" s="624"/>
      <c r="BS12" s="624"/>
      <c r="BT12" s="624"/>
      <c r="BU12" s="624"/>
      <c r="BV12" s="624"/>
      <c r="BW12" s="624"/>
      <c r="BX12" s="624"/>
      <c r="BY12" s="624"/>
      <c r="BZ12" s="624"/>
      <c r="CA12" s="624"/>
      <c r="CB12" s="624"/>
      <c r="CC12" s="624"/>
      <c r="CD12" s="624"/>
      <c r="CE12" s="179"/>
      <c r="CF12" s="179"/>
      <c r="CG12" s="179"/>
      <c r="CH12" s="179"/>
      <c r="CI12" s="179"/>
      <c r="CJ12" s="179"/>
      <c r="CK12" s="180"/>
      <c r="CL12" s="625"/>
      <c r="CM12" s="626"/>
      <c r="CN12" s="626"/>
      <c r="CO12" s="626"/>
      <c r="CP12" s="626"/>
      <c r="CQ12" s="626"/>
      <c r="CR12" s="626"/>
      <c r="CS12" s="626"/>
      <c r="CT12" s="626"/>
      <c r="CU12" s="626"/>
      <c r="CV12" s="626"/>
      <c r="CW12" s="626"/>
      <c r="CX12" s="626"/>
      <c r="CY12" s="627"/>
    </row>
    <row r="13" spans="1:103" ht="16.5" customHeight="1" x14ac:dyDescent="0.2">
      <c r="A13" s="174"/>
      <c r="B13" s="174"/>
      <c r="C13" s="174" t="s">
        <v>117</v>
      </c>
      <c r="D13" s="176"/>
      <c r="E13" s="176"/>
      <c r="F13" s="176"/>
      <c r="G13" s="176"/>
      <c r="H13" s="176"/>
      <c r="I13" s="176"/>
      <c r="J13" s="176"/>
      <c r="K13" s="176"/>
      <c r="L13" s="634" t="str">
        <f>T('Общие данные'!C3)</f>
        <v xml:space="preserve"> (Электромонтажные, строительные и пуско-наладочные работы 2КЛ-10кВ от ПС 110/35/10 «Анапская» до проектируемой 4БРП-10 кВ (РП-А11))</v>
      </c>
      <c r="M13" s="634"/>
      <c r="N13" s="634"/>
      <c r="O13" s="634"/>
      <c r="P13" s="634"/>
      <c r="Q13" s="634"/>
      <c r="R13" s="634"/>
      <c r="S13" s="634"/>
      <c r="T13" s="634"/>
      <c r="U13" s="634"/>
      <c r="V13" s="634"/>
      <c r="W13" s="634"/>
      <c r="X13" s="634"/>
      <c r="Y13" s="634"/>
      <c r="Z13" s="634"/>
      <c r="AA13" s="634"/>
      <c r="AB13" s="634"/>
      <c r="AC13" s="634"/>
      <c r="AD13" s="634"/>
      <c r="AE13" s="634"/>
      <c r="AF13" s="634"/>
      <c r="AG13" s="634"/>
      <c r="AH13" s="634"/>
      <c r="AI13" s="634"/>
      <c r="AJ13" s="634"/>
      <c r="AK13" s="634"/>
      <c r="AL13" s="634"/>
      <c r="AM13" s="634"/>
      <c r="AN13" s="634"/>
      <c r="AO13" s="634"/>
      <c r="AP13" s="634"/>
      <c r="AQ13" s="634"/>
      <c r="AR13" s="634"/>
      <c r="AS13" s="634"/>
      <c r="AT13" s="634"/>
      <c r="AU13" s="634"/>
      <c r="AV13" s="634"/>
      <c r="AW13" s="634"/>
      <c r="AX13" s="634"/>
      <c r="AY13" s="634"/>
      <c r="AZ13" s="634"/>
      <c r="BA13" s="634"/>
      <c r="BB13" s="634"/>
      <c r="BC13" s="634"/>
      <c r="BD13" s="634"/>
      <c r="BE13" s="634"/>
      <c r="BF13" s="634"/>
      <c r="BG13" s="634"/>
      <c r="BH13" s="634"/>
      <c r="BI13" s="634"/>
      <c r="BJ13" s="634"/>
      <c r="BK13" s="634"/>
      <c r="BL13" s="634"/>
      <c r="BM13" s="634"/>
      <c r="BN13" s="634"/>
      <c r="BO13" s="634"/>
      <c r="BP13" s="634"/>
      <c r="BQ13" s="634"/>
      <c r="BR13" s="634"/>
      <c r="BS13" s="634"/>
      <c r="BT13" s="634"/>
      <c r="BU13" s="634"/>
      <c r="BV13" s="634"/>
      <c r="BW13" s="634"/>
      <c r="BX13" s="634"/>
      <c r="BY13" s="634"/>
      <c r="BZ13" s="634"/>
      <c r="CA13" s="634"/>
      <c r="CB13" s="634"/>
      <c r="CC13" s="634"/>
      <c r="CD13" s="634"/>
      <c r="CE13" s="634"/>
      <c r="CF13" s="634"/>
      <c r="CG13" s="634"/>
      <c r="CH13" s="634"/>
      <c r="CI13" s="634"/>
      <c r="CJ13" s="634"/>
      <c r="CK13" s="635"/>
      <c r="CL13" s="628"/>
      <c r="CM13" s="629"/>
      <c r="CN13" s="629"/>
      <c r="CO13" s="629"/>
      <c r="CP13" s="629"/>
      <c r="CQ13" s="629"/>
      <c r="CR13" s="629"/>
      <c r="CS13" s="629"/>
      <c r="CT13" s="629"/>
      <c r="CU13" s="629"/>
      <c r="CV13" s="629"/>
      <c r="CW13" s="629"/>
      <c r="CX13" s="629"/>
      <c r="CY13" s="630"/>
    </row>
    <row r="14" spans="1:103" ht="9.75" customHeight="1" x14ac:dyDescent="0.2">
      <c r="A14" s="175"/>
      <c r="B14" s="175"/>
      <c r="C14" s="175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R14" s="179"/>
      <c r="T14" s="179"/>
      <c r="U14" s="179"/>
      <c r="V14" s="179"/>
      <c r="W14" s="624" t="s">
        <v>118</v>
      </c>
      <c r="X14" s="624"/>
      <c r="Y14" s="624"/>
      <c r="Z14" s="624"/>
      <c r="AA14" s="624"/>
      <c r="AB14" s="624"/>
      <c r="AC14" s="624"/>
      <c r="AD14" s="624"/>
      <c r="AE14" s="624"/>
      <c r="AF14" s="624"/>
      <c r="AG14" s="624"/>
      <c r="AH14" s="624"/>
      <c r="AI14" s="624"/>
      <c r="AJ14" s="624"/>
      <c r="AK14" s="624"/>
      <c r="AL14" s="624"/>
      <c r="AM14" s="624"/>
      <c r="AN14" s="624"/>
      <c r="AO14" s="624"/>
      <c r="AP14" s="624"/>
      <c r="AQ14" s="624"/>
      <c r="AR14" s="624"/>
      <c r="AS14" s="624"/>
      <c r="AT14" s="624"/>
      <c r="AU14" s="624"/>
      <c r="AV14" s="624"/>
      <c r="AW14" s="624"/>
      <c r="AX14" s="624"/>
      <c r="AY14" s="624"/>
      <c r="AZ14" s="624"/>
      <c r="BA14" s="624"/>
      <c r="BB14" s="624"/>
      <c r="BC14" s="624"/>
      <c r="BD14" s="624"/>
      <c r="BE14" s="624"/>
      <c r="BF14" s="624"/>
      <c r="BG14" s="624"/>
      <c r="BH14" s="624"/>
      <c r="BI14" s="624"/>
      <c r="BJ14" s="624"/>
      <c r="BK14" s="624"/>
      <c r="BL14" s="624"/>
      <c r="BM14" s="624"/>
      <c r="BN14" s="624"/>
      <c r="BO14" s="624"/>
      <c r="BP14" s="624"/>
      <c r="BQ14" s="624"/>
      <c r="BR14" s="624"/>
      <c r="BS14" s="654" t="s">
        <v>119</v>
      </c>
      <c r="BT14" s="654"/>
      <c r="BU14" s="654"/>
      <c r="BV14" s="654"/>
      <c r="BW14" s="654"/>
      <c r="BX14" s="654"/>
      <c r="BY14" s="654"/>
      <c r="BZ14" s="654"/>
      <c r="CA14" s="654"/>
      <c r="CB14" s="654"/>
      <c r="CC14" s="654"/>
      <c r="CD14" s="654"/>
      <c r="CE14" s="654"/>
      <c r="CF14" s="654"/>
      <c r="CG14" s="654"/>
      <c r="CH14" s="654"/>
      <c r="CI14" s="654"/>
      <c r="CJ14" s="654"/>
      <c r="CK14" s="654"/>
      <c r="CL14" s="655"/>
      <c r="CM14" s="656"/>
      <c r="CN14" s="656"/>
      <c r="CO14" s="656"/>
      <c r="CP14" s="656"/>
      <c r="CQ14" s="656"/>
      <c r="CR14" s="656"/>
      <c r="CS14" s="656"/>
      <c r="CT14" s="656"/>
      <c r="CU14" s="656"/>
      <c r="CV14" s="656"/>
      <c r="CW14" s="656"/>
      <c r="CX14" s="656"/>
      <c r="CY14" s="657"/>
    </row>
    <row r="15" spans="1:103" ht="3.75" customHeight="1" x14ac:dyDescent="0.2">
      <c r="BS15" s="640"/>
      <c r="BT15" s="640"/>
      <c r="BU15" s="640"/>
      <c r="BV15" s="640"/>
      <c r="BW15" s="640"/>
      <c r="BX15" s="640"/>
      <c r="BY15" s="640"/>
      <c r="BZ15" s="640"/>
      <c r="CA15" s="640"/>
      <c r="CB15" s="640"/>
      <c r="CC15" s="640"/>
      <c r="CD15" s="640"/>
      <c r="CE15" s="640"/>
      <c r="CF15" s="640"/>
      <c r="CG15" s="640"/>
      <c r="CH15" s="640"/>
      <c r="CI15" s="640"/>
      <c r="CJ15" s="640"/>
      <c r="CK15" s="640"/>
      <c r="CL15" s="658"/>
      <c r="CM15" s="659"/>
      <c r="CN15" s="659"/>
      <c r="CO15" s="659"/>
      <c r="CP15" s="659"/>
      <c r="CQ15" s="659"/>
      <c r="CR15" s="659"/>
      <c r="CS15" s="659"/>
      <c r="CT15" s="659"/>
      <c r="CU15" s="659"/>
      <c r="CV15" s="659"/>
      <c r="CW15" s="659"/>
      <c r="CX15" s="659"/>
      <c r="CY15" s="660"/>
    </row>
    <row r="16" spans="1:103" ht="12.75" customHeight="1" x14ac:dyDescent="0.2">
      <c r="A16" s="174"/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  <c r="AC16" s="174"/>
      <c r="AD16" s="174"/>
      <c r="AE16" s="174"/>
      <c r="AF16" s="174"/>
      <c r="AG16" s="174"/>
      <c r="AH16" s="174"/>
      <c r="AI16" s="174"/>
      <c r="AJ16" s="174"/>
      <c r="AK16" s="174"/>
      <c r="AL16" s="174"/>
      <c r="AM16" s="174"/>
      <c r="AN16" s="174"/>
      <c r="AO16" s="174"/>
      <c r="AP16" s="174"/>
      <c r="AQ16" s="174"/>
      <c r="AR16" s="174"/>
      <c r="AS16" s="174"/>
      <c r="AT16" s="174"/>
      <c r="AU16" s="174"/>
      <c r="AV16" s="174"/>
      <c r="AW16" s="174"/>
      <c r="AX16" s="177"/>
      <c r="AY16" s="177"/>
      <c r="AZ16" s="177"/>
      <c r="BA16" s="177"/>
      <c r="BB16" s="177"/>
      <c r="BC16" s="177"/>
      <c r="BD16" s="177"/>
      <c r="BE16" s="177"/>
      <c r="BF16" s="177"/>
      <c r="BG16" s="177"/>
      <c r="BH16" s="177"/>
      <c r="BI16" s="177"/>
      <c r="BJ16" s="177"/>
      <c r="BK16" s="177"/>
      <c r="BL16" s="177"/>
      <c r="BM16" s="177"/>
      <c r="BN16" s="177"/>
      <c r="BO16" s="177"/>
      <c r="BP16" s="177"/>
      <c r="BR16" s="177"/>
      <c r="BS16" s="177"/>
      <c r="BT16" s="177"/>
      <c r="BU16" s="177"/>
      <c r="BV16" s="177"/>
      <c r="BW16" s="177"/>
      <c r="BX16" s="177"/>
      <c r="BY16" s="177"/>
      <c r="BZ16" s="177"/>
      <c r="CA16" s="177"/>
      <c r="CB16" s="177"/>
      <c r="CC16" s="177"/>
      <c r="CD16" s="177"/>
      <c r="CE16" s="177" t="s">
        <v>120</v>
      </c>
      <c r="CF16" s="661" t="s">
        <v>121</v>
      </c>
      <c r="CG16" s="661"/>
      <c r="CH16" s="661"/>
      <c r="CI16" s="661"/>
      <c r="CJ16" s="661"/>
      <c r="CK16" s="662"/>
      <c r="CL16" s="663" t="str">
        <f>'Общие данные'!Q24</f>
        <v>_______</v>
      </c>
      <c r="CM16" s="664"/>
      <c r="CN16" s="664"/>
      <c r="CO16" s="664"/>
      <c r="CP16" s="664"/>
      <c r="CQ16" s="664"/>
      <c r="CR16" s="664"/>
      <c r="CS16" s="664"/>
      <c r="CT16" s="664"/>
      <c r="CU16" s="664"/>
      <c r="CV16" s="664"/>
      <c r="CW16" s="664"/>
      <c r="CX16" s="664"/>
      <c r="CY16" s="665"/>
    </row>
    <row r="17" spans="1:103" ht="12.75" customHeight="1" x14ac:dyDescent="0.2">
      <c r="A17" s="174"/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4"/>
      <c r="AB17" s="174"/>
      <c r="AC17" s="174"/>
      <c r="AD17" s="174"/>
      <c r="AE17" s="174"/>
      <c r="AF17" s="174"/>
      <c r="AG17" s="174"/>
      <c r="AH17" s="174"/>
      <c r="AI17" s="174"/>
      <c r="AJ17" s="174"/>
      <c r="AK17" s="174"/>
      <c r="AL17" s="174"/>
      <c r="AM17" s="174"/>
      <c r="AN17" s="174"/>
      <c r="AO17" s="174"/>
      <c r="AP17" s="174"/>
      <c r="AQ17" s="174"/>
      <c r="AR17" s="174"/>
      <c r="AS17" s="174"/>
      <c r="AT17" s="174"/>
      <c r="AU17" s="174"/>
      <c r="AV17" s="174"/>
      <c r="AW17" s="174"/>
      <c r="AX17" s="174"/>
      <c r="AY17" s="174"/>
      <c r="AZ17" s="174"/>
      <c r="BA17" s="174"/>
      <c r="BB17" s="174"/>
      <c r="BC17" s="174"/>
      <c r="BD17" s="174"/>
      <c r="BE17" s="174"/>
      <c r="BF17" s="174"/>
      <c r="BG17" s="174"/>
      <c r="BH17" s="174"/>
      <c r="BI17" s="174"/>
      <c r="BJ17" s="174"/>
      <c r="BK17" s="174"/>
      <c r="BL17" s="174"/>
      <c r="BM17" s="174"/>
      <c r="BN17" s="174"/>
      <c r="BO17" s="174"/>
      <c r="BP17" s="174"/>
      <c r="BQ17" s="174"/>
      <c r="BR17" s="174"/>
      <c r="BS17" s="174"/>
      <c r="BT17" s="174"/>
      <c r="BU17" s="174"/>
      <c r="BV17" s="174"/>
      <c r="BW17" s="174"/>
      <c r="BX17" s="174"/>
      <c r="BY17" s="174"/>
      <c r="BZ17" s="174"/>
      <c r="CA17" s="174"/>
      <c r="CB17" s="174"/>
      <c r="CC17" s="174"/>
      <c r="CD17" s="174"/>
      <c r="CE17" s="174"/>
      <c r="CF17" s="661" t="s">
        <v>122</v>
      </c>
      <c r="CG17" s="661"/>
      <c r="CH17" s="661"/>
      <c r="CI17" s="661"/>
      <c r="CJ17" s="661"/>
      <c r="CK17" s="662"/>
      <c r="CL17" s="663" t="str">
        <f>'Общие данные'!C24</f>
        <v>_______._______.2021г</v>
      </c>
      <c r="CM17" s="664"/>
      <c r="CN17" s="664"/>
      <c r="CO17" s="664"/>
      <c r="CP17" s="664"/>
      <c r="CQ17" s="664"/>
      <c r="CR17" s="664"/>
      <c r="CS17" s="664"/>
      <c r="CT17" s="664"/>
      <c r="CU17" s="664"/>
      <c r="CV17" s="664"/>
      <c r="CW17" s="664"/>
      <c r="CX17" s="664"/>
      <c r="CY17" s="665"/>
    </row>
    <row r="18" spans="1:103" ht="12.75" customHeight="1" thickBot="1" x14ac:dyDescent="0.25">
      <c r="A18" s="174"/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174"/>
      <c r="AB18" s="174"/>
      <c r="AC18" s="174"/>
      <c r="AD18" s="174"/>
      <c r="AE18" s="174"/>
      <c r="AF18" s="174"/>
      <c r="AG18" s="174"/>
      <c r="AH18" s="174"/>
      <c r="AI18" s="174"/>
      <c r="AJ18" s="174"/>
      <c r="AK18" s="174"/>
      <c r="AL18" s="174"/>
      <c r="AM18" s="174"/>
      <c r="AN18" s="174"/>
      <c r="AO18" s="174"/>
      <c r="AP18" s="174"/>
      <c r="AQ18" s="174"/>
      <c r="AR18" s="174"/>
      <c r="AS18" s="174"/>
      <c r="AT18" s="174"/>
      <c r="AU18" s="174"/>
      <c r="AV18" s="174"/>
      <c r="AW18" s="174"/>
      <c r="AX18" s="174"/>
      <c r="AY18" s="174"/>
      <c r="AZ18" s="174"/>
      <c r="BA18" s="174"/>
      <c r="BB18" s="174"/>
      <c r="BC18" s="174"/>
      <c r="BD18" s="174"/>
      <c r="BE18" s="174"/>
      <c r="BF18" s="174"/>
      <c r="BG18" s="174"/>
      <c r="BH18" s="174"/>
      <c r="BI18" s="174"/>
      <c r="BJ18" s="174"/>
      <c r="BK18" s="174"/>
      <c r="BL18" s="174"/>
      <c r="BM18" s="174"/>
      <c r="BN18" s="174"/>
      <c r="BO18" s="174"/>
      <c r="BP18" s="174"/>
      <c r="BQ18" s="174"/>
      <c r="BR18" s="174"/>
      <c r="BS18" s="174"/>
      <c r="BT18" s="174"/>
      <c r="BU18" s="174"/>
      <c r="BV18" s="174"/>
      <c r="BW18" s="174"/>
      <c r="BX18" s="174"/>
      <c r="BY18" s="174"/>
      <c r="BZ18" s="174"/>
      <c r="CA18" s="174"/>
      <c r="CB18" s="639" t="s">
        <v>123</v>
      </c>
      <c r="CC18" s="639"/>
      <c r="CD18" s="639"/>
      <c r="CE18" s="639"/>
      <c r="CF18" s="639"/>
      <c r="CG18" s="639"/>
      <c r="CH18" s="639"/>
      <c r="CI18" s="639"/>
      <c r="CJ18" s="639"/>
      <c r="CK18" s="640"/>
      <c r="CL18" s="648"/>
      <c r="CM18" s="649"/>
      <c r="CN18" s="649"/>
      <c r="CO18" s="649"/>
      <c r="CP18" s="649"/>
      <c r="CQ18" s="649"/>
      <c r="CR18" s="649"/>
      <c r="CS18" s="649"/>
      <c r="CT18" s="649"/>
      <c r="CU18" s="649"/>
      <c r="CV18" s="649"/>
      <c r="CW18" s="649"/>
      <c r="CX18" s="649"/>
      <c r="CY18" s="650"/>
    </row>
    <row r="19" spans="1:103" s="181" customFormat="1" ht="12.75" customHeight="1" x14ac:dyDescent="0.25"/>
    <row r="20" spans="1:103" s="181" customFormat="1" ht="12.75" customHeight="1" x14ac:dyDescent="0.25"/>
    <row r="21" spans="1:103" s="181" customFormat="1" ht="19.5" customHeight="1" x14ac:dyDescent="0.3">
      <c r="AT21" s="182" t="s">
        <v>124</v>
      </c>
      <c r="AU21" s="182"/>
      <c r="AV21" s="182"/>
      <c r="AW21" s="182"/>
      <c r="AX21" s="182"/>
      <c r="AY21" s="182"/>
      <c r="AZ21" s="182"/>
      <c r="BA21" s="182"/>
      <c r="BB21" s="182"/>
      <c r="BC21" s="182"/>
      <c r="BD21" s="182"/>
      <c r="BE21" s="182"/>
      <c r="BF21" s="182"/>
      <c r="BG21" s="182"/>
    </row>
    <row r="22" spans="1:103" s="181" customFormat="1" ht="19.5" customHeight="1" x14ac:dyDescent="0.3">
      <c r="AK22" s="183" t="s">
        <v>125</v>
      </c>
    </row>
    <row r="23" spans="1:103" s="181" customFormat="1" ht="12.75" customHeight="1" x14ac:dyDescent="0.25"/>
    <row r="24" spans="1:103" s="174" customFormat="1" ht="15" customHeight="1" x14ac:dyDescent="0.2">
      <c r="AQ24" s="184"/>
      <c r="AR24" s="185" t="s">
        <v>126</v>
      </c>
      <c r="AS24" s="651"/>
      <c r="AT24" s="651"/>
      <c r="AU24" s="651"/>
      <c r="AV24" s="651"/>
      <c r="AW24" s="651"/>
      <c r="AX24" s="651"/>
      <c r="AY24" s="651"/>
      <c r="AZ24" s="651"/>
      <c r="BA24" s="651"/>
      <c r="BB24" s="651"/>
      <c r="BC24" s="651"/>
      <c r="BD24" s="651"/>
      <c r="BE24" s="651"/>
      <c r="BF24" s="651"/>
      <c r="BG24" s="186" t="s">
        <v>127</v>
      </c>
    </row>
    <row r="25" spans="1:103" s="174" customFormat="1" ht="15" customHeight="1" x14ac:dyDescent="0.2"/>
    <row r="26" spans="1:103" s="174" customFormat="1" ht="15" x14ac:dyDescent="0.25">
      <c r="G26" s="181" t="s">
        <v>128</v>
      </c>
      <c r="BG26" s="176"/>
      <c r="BH26" s="176"/>
      <c r="BI26" s="652">
        <f>Прил_2!F34</f>
        <v>0</v>
      </c>
      <c r="BJ26" s="652"/>
      <c r="BK26" s="652"/>
      <c r="BL26" s="652"/>
      <c r="BM26" s="652"/>
      <c r="BN26" s="652"/>
      <c r="BO26" s="652"/>
      <c r="BP26" s="652"/>
      <c r="BQ26" s="652"/>
      <c r="BR26" s="652"/>
      <c r="BS26" s="652"/>
      <c r="BT26" s="652"/>
      <c r="BU26" s="652"/>
      <c r="BV26" s="652"/>
      <c r="BW26" s="652"/>
      <c r="BX26" s="652"/>
      <c r="BY26" s="652"/>
      <c r="BZ26" s="652"/>
      <c r="CA26" s="652"/>
      <c r="CB26" s="652"/>
      <c r="CC26" s="652"/>
      <c r="CD26" s="652"/>
      <c r="CE26" s="652"/>
      <c r="CF26" s="652"/>
      <c r="CG26" s="652"/>
      <c r="CH26" s="652"/>
      <c r="CI26" s="652"/>
      <c r="CJ26" s="652"/>
      <c r="CK26" s="652"/>
      <c r="CL26" s="652"/>
      <c r="CM26" s="652"/>
      <c r="CN26" s="652"/>
      <c r="CO26" s="652"/>
      <c r="CP26" s="652"/>
      <c r="CQ26" s="181" t="s">
        <v>129</v>
      </c>
    </row>
    <row r="27" spans="1:103" s="181" customFormat="1" ht="15" x14ac:dyDescent="0.25">
      <c r="BC27" s="187"/>
      <c r="BD27" s="187"/>
      <c r="BE27" s="187"/>
      <c r="BF27" s="187"/>
    </row>
    <row r="28" spans="1:103" s="181" customFormat="1" ht="15" x14ac:dyDescent="0.25">
      <c r="I28" s="181" t="s">
        <v>130</v>
      </c>
      <c r="S28" s="653"/>
      <c r="T28" s="653"/>
      <c r="U28" s="653"/>
      <c r="V28" s="653"/>
      <c r="W28" s="653"/>
      <c r="X28" s="653"/>
      <c r="Y28" s="653"/>
      <c r="Z28" s="653"/>
      <c r="AA28" s="653"/>
      <c r="AB28" s="653"/>
      <c r="AC28" s="653"/>
      <c r="AD28" s="653"/>
      <c r="AE28" s="653"/>
      <c r="AF28" s="653"/>
      <c r="AG28" s="653"/>
      <c r="AH28" s="653"/>
      <c r="AI28" s="188"/>
      <c r="AJ28" s="189"/>
      <c r="AK28" s="189"/>
      <c r="AL28" s="189"/>
      <c r="AM28" s="189"/>
      <c r="AN28" s="189"/>
      <c r="AO28" s="189"/>
      <c r="AP28" s="189"/>
      <c r="AQ28" s="189"/>
      <c r="AR28" s="189"/>
      <c r="AS28" s="190"/>
      <c r="AT28" s="190"/>
      <c r="AU28" s="189"/>
      <c r="AV28" s="188"/>
      <c r="AW28" s="188"/>
      <c r="AX28" s="189"/>
      <c r="AY28" s="189"/>
      <c r="AZ28" s="189"/>
      <c r="BA28" s="189"/>
      <c r="BB28" s="189"/>
      <c r="BC28" s="189"/>
      <c r="BD28" s="189"/>
      <c r="BE28" s="189"/>
      <c r="BF28" s="188"/>
      <c r="BG28" s="189"/>
      <c r="BH28" s="189"/>
      <c r="BI28" s="190"/>
      <c r="BJ28" s="190"/>
      <c r="BK28" s="189"/>
      <c r="BL28" s="189"/>
      <c r="BM28" s="189"/>
      <c r="BN28" s="189"/>
      <c r="BO28" s="189"/>
      <c r="BP28" s="189"/>
      <c r="BQ28" s="189"/>
      <c r="BR28" s="189"/>
      <c r="BS28" s="189"/>
      <c r="BT28" s="189"/>
      <c r="BU28" s="189"/>
      <c r="BV28" s="189"/>
      <c r="BW28" s="189"/>
      <c r="BX28" s="189"/>
      <c r="BY28" s="189"/>
      <c r="BZ28" s="189"/>
      <c r="CA28" s="189"/>
      <c r="CB28" s="189"/>
      <c r="CC28" s="189"/>
      <c r="CD28" s="189"/>
      <c r="CE28" s="189"/>
      <c r="CF28" s="189"/>
      <c r="CG28" s="190"/>
      <c r="CH28" s="190"/>
      <c r="CI28" s="190"/>
      <c r="CJ28" s="190"/>
      <c r="CK28" s="190"/>
      <c r="CL28" s="190"/>
      <c r="CM28" s="190"/>
    </row>
    <row r="29" spans="1:103" s="172" customFormat="1" ht="10.5" customHeight="1" x14ac:dyDescent="0.2">
      <c r="S29" s="647" t="s">
        <v>131</v>
      </c>
      <c r="T29" s="647"/>
      <c r="U29" s="647"/>
      <c r="V29" s="647"/>
      <c r="W29" s="647"/>
      <c r="X29" s="647"/>
      <c r="Y29" s="647"/>
      <c r="Z29" s="647"/>
      <c r="AA29" s="647"/>
      <c r="AB29" s="647"/>
      <c r="AC29" s="647"/>
      <c r="AD29" s="647"/>
      <c r="AE29" s="647"/>
      <c r="AF29" s="647"/>
      <c r="AG29" s="647"/>
      <c r="AH29" s="647"/>
      <c r="AK29" s="191"/>
      <c r="AL29" s="191"/>
      <c r="AM29" s="191"/>
      <c r="AO29" s="191"/>
      <c r="AP29" s="191"/>
      <c r="AQ29" s="191"/>
      <c r="AR29" s="191"/>
      <c r="AS29" s="191"/>
      <c r="AT29" s="191"/>
      <c r="AU29" s="191"/>
      <c r="AV29" s="191" t="s">
        <v>132</v>
      </c>
      <c r="AX29" s="191"/>
      <c r="AY29" s="191"/>
      <c r="AZ29" s="191"/>
      <c r="BA29" s="191"/>
      <c r="BB29" s="191"/>
      <c r="BC29" s="191"/>
      <c r="BD29" s="191"/>
      <c r="BE29" s="191"/>
      <c r="BG29" s="191"/>
      <c r="BH29" s="191"/>
      <c r="BI29" s="191"/>
      <c r="BJ29" s="191"/>
      <c r="BK29" s="191"/>
      <c r="BL29" s="191"/>
      <c r="BM29" s="191"/>
      <c r="BN29" s="191"/>
      <c r="BO29" s="191"/>
      <c r="BP29" s="191" t="s">
        <v>133</v>
      </c>
      <c r="BQ29" s="191"/>
      <c r="BR29" s="191"/>
      <c r="BS29" s="191"/>
      <c r="BT29" s="191"/>
      <c r="BU29" s="191"/>
      <c r="BV29" s="191"/>
      <c r="BW29" s="191"/>
      <c r="BX29" s="191"/>
      <c r="BY29" s="191"/>
      <c r="BZ29" s="191"/>
      <c r="CA29" s="191"/>
      <c r="CB29" s="191"/>
      <c r="CC29" s="191"/>
      <c r="CD29" s="191"/>
      <c r="CE29" s="191"/>
      <c r="CF29" s="191"/>
      <c r="CG29" s="191"/>
      <c r="CH29" s="191"/>
      <c r="CI29" s="191"/>
      <c r="CJ29" s="191"/>
      <c r="CK29" s="191"/>
      <c r="CL29" s="191"/>
      <c r="CM29" s="191"/>
    </row>
    <row r="30" spans="1:103" s="181" customFormat="1" ht="4.5" customHeight="1" x14ac:dyDescent="0.25"/>
    <row r="31" spans="1:103" s="181" customFormat="1" ht="15" x14ac:dyDescent="0.25">
      <c r="I31" s="181" t="s">
        <v>134</v>
      </c>
      <c r="S31" s="192"/>
      <c r="T31" s="192"/>
      <c r="U31" s="192"/>
      <c r="V31" s="192"/>
      <c r="W31" s="192"/>
      <c r="X31" s="192"/>
      <c r="Y31" s="192"/>
      <c r="Z31" s="192"/>
      <c r="AA31" s="192"/>
      <c r="AB31" s="192"/>
      <c r="AC31" s="192"/>
      <c r="AD31" s="192"/>
      <c r="AE31" s="192"/>
      <c r="AF31" s="192"/>
      <c r="AG31" s="192"/>
      <c r="AH31" s="192"/>
      <c r="AI31" s="188"/>
      <c r="AJ31" s="189"/>
      <c r="AK31" s="189"/>
      <c r="AL31" s="189"/>
      <c r="AM31" s="189"/>
      <c r="AN31" s="188"/>
      <c r="AO31" s="189"/>
      <c r="AP31" s="189"/>
      <c r="AQ31" s="189"/>
      <c r="AR31" s="189"/>
      <c r="AS31" s="190"/>
      <c r="AT31" s="190"/>
      <c r="AU31" s="189"/>
      <c r="AV31" s="189"/>
      <c r="AW31" s="188"/>
      <c r="AX31" s="189"/>
      <c r="AY31" s="189"/>
      <c r="AZ31" s="189"/>
      <c r="BA31" s="189"/>
      <c r="BB31" s="189"/>
      <c r="BC31" s="189"/>
      <c r="BD31" s="189"/>
      <c r="BE31" s="189"/>
      <c r="BF31" s="188"/>
      <c r="BG31" s="189"/>
      <c r="BH31" s="189"/>
      <c r="BI31" s="190"/>
      <c r="BJ31" s="190"/>
      <c r="BK31" s="189"/>
      <c r="BL31" s="189"/>
      <c r="BM31" s="189"/>
      <c r="BN31" s="189"/>
      <c r="BO31" s="189"/>
      <c r="BP31" s="189"/>
      <c r="BQ31" s="189"/>
      <c r="BR31" s="189"/>
      <c r="BS31" s="189"/>
      <c r="BT31" s="189"/>
      <c r="BU31" s="189"/>
      <c r="BV31" s="189"/>
      <c r="BW31" s="189"/>
      <c r="BX31" s="189"/>
      <c r="BY31" s="189"/>
      <c r="BZ31" s="189"/>
      <c r="CA31" s="189"/>
      <c r="CB31" s="189"/>
      <c r="CC31" s="189"/>
      <c r="CD31" s="189"/>
      <c r="CE31" s="189"/>
      <c r="CF31" s="189"/>
      <c r="CG31" s="190"/>
      <c r="CH31" s="190"/>
      <c r="CI31" s="190"/>
      <c r="CJ31" s="190"/>
      <c r="CK31" s="190"/>
      <c r="CL31" s="190"/>
      <c r="CM31" s="190"/>
    </row>
    <row r="32" spans="1:103" s="172" customFormat="1" ht="10.5" customHeight="1" x14ac:dyDescent="0.2">
      <c r="S32" s="646" t="s">
        <v>131</v>
      </c>
      <c r="T32" s="646"/>
      <c r="U32" s="646"/>
      <c r="V32" s="646"/>
      <c r="W32" s="646"/>
      <c r="X32" s="646"/>
      <c r="Y32" s="646"/>
      <c r="Z32" s="646"/>
      <c r="AA32" s="646"/>
      <c r="AB32" s="646"/>
      <c r="AC32" s="646"/>
      <c r="AD32" s="647"/>
      <c r="AE32" s="647"/>
      <c r="AF32" s="647"/>
      <c r="AG32" s="647"/>
      <c r="AH32" s="647"/>
      <c r="AK32" s="191"/>
      <c r="AL32" s="191"/>
      <c r="AM32" s="191"/>
      <c r="AO32" s="191"/>
      <c r="AP32" s="191"/>
      <c r="AQ32" s="191"/>
      <c r="AR32" s="191"/>
      <c r="AS32" s="191"/>
      <c r="AT32" s="191"/>
      <c r="AU32" s="191"/>
      <c r="AV32" s="191" t="s">
        <v>132</v>
      </c>
      <c r="AX32" s="191"/>
      <c r="AY32" s="191"/>
      <c r="AZ32" s="191"/>
      <c r="BA32" s="191"/>
      <c r="BB32" s="191"/>
      <c r="BC32" s="191"/>
      <c r="BD32" s="191"/>
      <c r="BE32" s="191"/>
      <c r="BG32" s="191"/>
      <c r="BH32" s="191"/>
      <c r="BI32" s="191"/>
      <c r="BJ32" s="191"/>
      <c r="BK32" s="191"/>
      <c r="BL32" s="191"/>
      <c r="BM32" s="191"/>
      <c r="BN32" s="191"/>
      <c r="BO32" s="191"/>
      <c r="BP32" s="191" t="s">
        <v>133</v>
      </c>
      <c r="BQ32" s="191"/>
      <c r="BR32" s="191"/>
      <c r="BS32" s="191"/>
      <c r="BT32" s="191"/>
      <c r="BU32" s="191"/>
      <c r="BV32" s="191"/>
      <c r="BW32" s="191"/>
      <c r="BX32" s="191"/>
      <c r="BY32" s="191"/>
      <c r="BZ32" s="191"/>
      <c r="CA32" s="191"/>
      <c r="CB32" s="191"/>
      <c r="CC32" s="191"/>
      <c r="CD32" s="191"/>
      <c r="CE32" s="191"/>
      <c r="CF32" s="191"/>
      <c r="CG32" s="191"/>
      <c r="CH32" s="191"/>
      <c r="CI32" s="191"/>
      <c r="CJ32" s="191"/>
      <c r="CK32" s="191"/>
      <c r="CL32" s="191"/>
      <c r="CM32" s="191"/>
    </row>
    <row r="33" spans="1:104" s="174" customFormat="1" ht="12.75" x14ac:dyDescent="0.2"/>
    <row r="34" spans="1:104" s="174" customFormat="1" ht="12.75" x14ac:dyDescent="0.2"/>
    <row r="35" spans="1:104" s="174" customFormat="1" ht="12.75" x14ac:dyDescent="0.2"/>
    <row r="36" spans="1:104" s="174" customFormat="1" ht="15" customHeight="1" x14ac:dyDescent="0.2">
      <c r="A36" s="613" t="s">
        <v>164</v>
      </c>
      <c r="B36" s="613"/>
      <c r="C36" s="613"/>
      <c r="D36" s="613"/>
      <c r="E36" s="613"/>
      <c r="F36" s="613"/>
      <c r="G36" s="613"/>
      <c r="H36" s="613"/>
      <c r="I36" s="613"/>
      <c r="J36" s="613"/>
      <c r="K36" s="613"/>
      <c r="L36" s="613"/>
      <c r="M36" s="613"/>
      <c r="N36" s="613"/>
      <c r="O36" s="613"/>
      <c r="P36" s="613"/>
      <c r="Q36" s="613"/>
      <c r="R36" s="613"/>
      <c r="S36" s="613"/>
      <c r="T36" s="613"/>
      <c r="U36" s="613"/>
      <c r="V36" s="613"/>
      <c r="W36" s="613"/>
      <c r="X36" s="613"/>
      <c r="Y36" s="613"/>
      <c r="Z36" s="613"/>
      <c r="AA36" s="613"/>
      <c r="AB36" s="613"/>
      <c r="AC36" s="613"/>
      <c r="AD36" s="613"/>
      <c r="AE36" s="613"/>
      <c r="AF36" s="613"/>
      <c r="AG36" s="613"/>
      <c r="AH36" s="613"/>
      <c r="AI36" s="613"/>
      <c r="AJ36" s="613"/>
      <c r="AK36" s="613"/>
      <c r="AL36" s="613"/>
      <c r="AM36" s="613"/>
      <c r="AN36" s="613"/>
      <c r="AO36" s="613"/>
      <c r="AP36" s="613"/>
      <c r="AQ36" s="613"/>
      <c r="AR36" s="613"/>
      <c r="AS36" s="613"/>
      <c r="AT36" s="613"/>
      <c r="AU36" s="613"/>
      <c r="AV36" s="613"/>
      <c r="AW36" s="613"/>
      <c r="AX36" s="613"/>
      <c r="AY36" s="613"/>
      <c r="AZ36" s="613"/>
      <c r="BA36" s="613"/>
      <c r="BB36" s="613"/>
      <c r="BC36" s="613"/>
      <c r="BD36" s="613"/>
      <c r="BE36" s="613"/>
      <c r="BF36" s="613"/>
      <c r="BG36" s="613"/>
      <c r="BH36" s="613"/>
      <c r="BI36" s="613"/>
      <c r="BJ36" s="613"/>
      <c r="BK36" s="613"/>
      <c r="BL36" s="613"/>
      <c r="BM36" s="613"/>
      <c r="BN36" s="613"/>
      <c r="BO36" s="613"/>
      <c r="BP36" s="613"/>
      <c r="BQ36" s="613"/>
      <c r="BR36" s="613"/>
      <c r="BS36" s="613"/>
      <c r="BT36" s="613"/>
      <c r="BU36" s="613"/>
      <c r="BV36" s="613"/>
      <c r="BW36" s="613"/>
      <c r="BX36" s="613"/>
      <c r="BY36" s="613"/>
      <c r="BZ36" s="613"/>
      <c r="CA36" s="613"/>
      <c r="CB36" s="613"/>
      <c r="CC36" s="613"/>
      <c r="CD36" s="613"/>
      <c r="CE36" s="613"/>
      <c r="CF36" s="613"/>
      <c r="CG36" s="613"/>
      <c r="CH36" s="613"/>
      <c r="CI36" s="613"/>
      <c r="CJ36" s="613"/>
      <c r="CK36" s="613"/>
      <c r="CL36" s="613"/>
      <c r="CM36" s="613"/>
      <c r="CN36" s="613"/>
      <c r="CO36" s="613"/>
      <c r="CP36" s="613"/>
      <c r="CQ36" s="613"/>
      <c r="CR36" s="613"/>
      <c r="CS36" s="613"/>
      <c r="CT36" s="613"/>
      <c r="CU36" s="613"/>
      <c r="CV36" s="613"/>
      <c r="CW36" s="613"/>
      <c r="CX36" s="613"/>
      <c r="CY36" s="613"/>
      <c r="CZ36" s="613"/>
    </row>
    <row r="37" spans="1:104" s="174" customFormat="1" ht="12.75" x14ac:dyDescent="0.2"/>
    <row r="38" spans="1:104" s="174" customFormat="1" ht="12.75" x14ac:dyDescent="0.2"/>
    <row r="39" spans="1:104" s="174" customFormat="1" ht="15" x14ac:dyDescent="0.25">
      <c r="CY39" s="193" t="s">
        <v>135</v>
      </c>
    </row>
    <row r="40" spans="1:104" s="174" customFormat="1" ht="12.75" x14ac:dyDescent="0.2"/>
    <row r="41" spans="1:104" s="172" customFormat="1" ht="13.5" customHeight="1" x14ac:dyDescent="0.2">
      <c r="A41" s="571" t="s">
        <v>136</v>
      </c>
      <c r="B41" s="571"/>
      <c r="C41" s="571"/>
      <c r="D41" s="571"/>
      <c r="E41" s="571"/>
      <c r="F41" s="571"/>
      <c r="G41" s="571"/>
      <c r="H41" s="571"/>
      <c r="I41" s="575" t="s">
        <v>137</v>
      </c>
      <c r="J41" s="575"/>
      <c r="K41" s="575"/>
      <c r="L41" s="575"/>
      <c r="M41" s="575"/>
      <c r="N41" s="575"/>
      <c r="O41" s="575"/>
      <c r="P41" s="575"/>
      <c r="Q41" s="575" t="s">
        <v>138</v>
      </c>
      <c r="R41" s="575"/>
      <c r="S41" s="575"/>
      <c r="T41" s="575"/>
      <c r="U41" s="575"/>
      <c r="V41" s="575" t="s">
        <v>139</v>
      </c>
      <c r="W41" s="575"/>
      <c r="X41" s="575"/>
      <c r="Y41" s="575"/>
      <c r="Z41" s="575" t="s">
        <v>140</v>
      </c>
      <c r="AA41" s="575"/>
      <c r="AB41" s="575"/>
      <c r="AC41" s="575"/>
      <c r="AD41" s="575"/>
      <c r="AE41" s="575"/>
      <c r="AF41" s="575" t="s">
        <v>141</v>
      </c>
      <c r="AG41" s="575"/>
      <c r="AH41" s="575"/>
      <c r="AI41" s="575"/>
      <c r="AJ41" s="575"/>
      <c r="AK41" s="614" t="s">
        <v>142</v>
      </c>
      <c r="AL41" s="615"/>
      <c r="AM41" s="615"/>
      <c r="AN41" s="616"/>
      <c r="AO41" s="575" t="s">
        <v>143</v>
      </c>
      <c r="AP41" s="575"/>
      <c r="AQ41" s="575"/>
      <c r="AR41" s="575"/>
      <c r="AS41" s="575"/>
      <c r="AT41" s="575"/>
      <c r="AU41" s="575"/>
      <c r="AV41" s="575"/>
      <c r="AW41" s="575"/>
      <c r="AX41" s="575"/>
      <c r="AY41" s="575"/>
      <c r="AZ41" s="575"/>
      <c r="BA41" s="575"/>
      <c r="BB41" s="575"/>
      <c r="BC41" s="575"/>
      <c r="BD41" s="575"/>
      <c r="BE41" s="575"/>
      <c r="BF41" s="575"/>
      <c r="BG41" s="575"/>
      <c r="BH41" s="575"/>
      <c r="BI41" s="575"/>
      <c r="BJ41" s="575"/>
      <c r="BK41" s="575"/>
      <c r="BL41" s="575"/>
      <c r="BM41" s="575"/>
      <c r="BN41" s="575"/>
      <c r="BO41" s="575"/>
      <c r="BP41" s="575"/>
      <c r="BQ41" s="575"/>
      <c r="BR41" s="575"/>
      <c r="BS41" s="575"/>
      <c r="BT41" s="575"/>
      <c r="BU41" s="575"/>
      <c r="BV41" s="575"/>
      <c r="BW41" s="575"/>
      <c r="BX41" s="575"/>
      <c r="BY41" s="575"/>
      <c r="BZ41" s="575"/>
      <c r="CA41" s="575"/>
      <c r="CB41" s="575"/>
      <c r="CC41" s="575"/>
      <c r="CD41" s="575"/>
      <c r="CE41" s="575"/>
      <c r="CF41" s="575"/>
      <c r="CG41" s="575"/>
      <c r="CH41" s="575"/>
      <c r="CI41" s="575"/>
      <c r="CJ41" s="575"/>
      <c r="CK41" s="575"/>
      <c r="CL41" s="575"/>
      <c r="CM41" s="575"/>
      <c r="CN41" s="575"/>
      <c r="CO41" s="575"/>
      <c r="CP41" s="575"/>
      <c r="CQ41" s="575"/>
      <c r="CR41" s="575"/>
      <c r="CS41" s="575"/>
      <c r="CT41" s="575"/>
      <c r="CU41" s="575"/>
      <c r="CV41" s="575"/>
      <c r="CW41" s="575"/>
      <c r="CX41" s="575"/>
      <c r="CY41" s="612"/>
    </row>
    <row r="42" spans="1:104" s="172" customFormat="1" ht="12" customHeight="1" x14ac:dyDescent="0.2">
      <c r="A42" s="575" t="s">
        <v>144</v>
      </c>
      <c r="B42" s="575"/>
      <c r="C42" s="575"/>
      <c r="D42" s="575"/>
      <c r="E42" s="575" t="s">
        <v>145</v>
      </c>
      <c r="F42" s="575"/>
      <c r="G42" s="575"/>
      <c r="H42" s="575"/>
      <c r="I42" s="575"/>
      <c r="J42" s="575"/>
      <c r="K42" s="575"/>
      <c r="L42" s="575"/>
      <c r="M42" s="575"/>
      <c r="N42" s="575"/>
      <c r="O42" s="575"/>
      <c r="P42" s="575"/>
      <c r="Q42" s="575"/>
      <c r="R42" s="575"/>
      <c r="S42" s="575"/>
      <c r="T42" s="575"/>
      <c r="U42" s="575"/>
      <c r="V42" s="575"/>
      <c r="W42" s="575"/>
      <c r="X42" s="575"/>
      <c r="Y42" s="575"/>
      <c r="Z42" s="575"/>
      <c r="AA42" s="575"/>
      <c r="AB42" s="575"/>
      <c r="AC42" s="575"/>
      <c r="AD42" s="575"/>
      <c r="AE42" s="575"/>
      <c r="AF42" s="575"/>
      <c r="AG42" s="575"/>
      <c r="AH42" s="575"/>
      <c r="AI42" s="575"/>
      <c r="AJ42" s="575"/>
      <c r="AK42" s="617"/>
      <c r="AL42" s="618"/>
      <c r="AM42" s="618"/>
      <c r="AN42" s="619"/>
      <c r="AO42" s="575" t="s">
        <v>155</v>
      </c>
      <c r="AP42" s="575"/>
      <c r="AQ42" s="575"/>
      <c r="AR42" s="575"/>
      <c r="AS42" s="575"/>
      <c r="AT42" s="575"/>
      <c r="AU42" s="575"/>
      <c r="AV42" s="575"/>
      <c r="AW42" s="575"/>
      <c r="AX42" s="575"/>
      <c r="AY42" s="575"/>
      <c r="AZ42" s="575"/>
      <c r="BA42" s="575"/>
      <c r="BB42" s="575"/>
      <c r="BC42" s="575" t="s">
        <v>156</v>
      </c>
      <c r="BD42" s="575"/>
      <c r="BE42" s="575"/>
      <c r="BF42" s="575"/>
      <c r="BG42" s="575"/>
      <c r="BH42" s="575"/>
      <c r="BI42" s="575"/>
      <c r="BJ42" s="575"/>
      <c r="BK42" s="575"/>
      <c r="BL42" s="575"/>
      <c r="BM42" s="575"/>
      <c r="BN42" s="575"/>
      <c r="BO42" s="575"/>
      <c r="BP42" s="575"/>
      <c r="BQ42" s="575"/>
      <c r="BR42" s="575"/>
      <c r="BS42" s="575"/>
      <c r="BT42" s="575"/>
      <c r="BU42" s="575"/>
      <c r="BV42" s="575"/>
      <c r="BW42" s="575"/>
      <c r="BX42" s="575"/>
      <c r="BY42" s="575"/>
      <c r="BZ42" s="575"/>
      <c r="CA42" s="575"/>
      <c r="CB42" s="575"/>
      <c r="CC42" s="575"/>
      <c r="CD42" s="575"/>
      <c r="CE42" s="575"/>
      <c r="CF42" s="575"/>
      <c r="CG42" s="575"/>
      <c r="CH42" s="575"/>
      <c r="CI42" s="575"/>
      <c r="CJ42" s="575"/>
      <c r="CK42" s="575"/>
      <c r="CL42" s="575"/>
      <c r="CM42" s="575"/>
      <c r="CN42" s="575"/>
      <c r="CO42" s="575"/>
      <c r="CP42" s="571"/>
      <c r="CQ42" s="571"/>
      <c r="CR42" s="571"/>
      <c r="CS42" s="571"/>
      <c r="CT42" s="571"/>
      <c r="CU42" s="571"/>
      <c r="CV42" s="571"/>
      <c r="CW42" s="571"/>
      <c r="CX42" s="571"/>
      <c r="CY42" s="611"/>
    </row>
    <row r="43" spans="1:104" s="172" customFormat="1" ht="142.5" customHeight="1" x14ac:dyDescent="0.2">
      <c r="A43" s="575"/>
      <c r="B43" s="575"/>
      <c r="C43" s="575"/>
      <c r="D43" s="575"/>
      <c r="E43" s="575"/>
      <c r="F43" s="575"/>
      <c r="G43" s="575"/>
      <c r="H43" s="575"/>
      <c r="I43" s="575"/>
      <c r="J43" s="575"/>
      <c r="K43" s="575"/>
      <c r="L43" s="575"/>
      <c r="M43" s="575"/>
      <c r="N43" s="575"/>
      <c r="O43" s="575"/>
      <c r="P43" s="575"/>
      <c r="Q43" s="575"/>
      <c r="R43" s="575"/>
      <c r="S43" s="575"/>
      <c r="T43" s="575"/>
      <c r="U43" s="575"/>
      <c r="V43" s="575"/>
      <c r="W43" s="575"/>
      <c r="X43" s="575"/>
      <c r="Y43" s="575"/>
      <c r="Z43" s="575"/>
      <c r="AA43" s="575"/>
      <c r="AB43" s="575"/>
      <c r="AC43" s="575"/>
      <c r="AD43" s="575"/>
      <c r="AE43" s="575"/>
      <c r="AF43" s="575"/>
      <c r="AG43" s="575"/>
      <c r="AH43" s="575"/>
      <c r="AI43" s="575"/>
      <c r="AJ43" s="575"/>
      <c r="AK43" s="620"/>
      <c r="AL43" s="621"/>
      <c r="AM43" s="621"/>
      <c r="AN43" s="622"/>
      <c r="AO43" s="575" t="s">
        <v>146</v>
      </c>
      <c r="AP43" s="575"/>
      <c r="AQ43" s="575"/>
      <c r="AR43" s="575"/>
      <c r="AS43" s="575"/>
      <c r="AT43" s="575" t="s">
        <v>147</v>
      </c>
      <c r="AU43" s="575"/>
      <c r="AV43" s="575"/>
      <c r="AW43" s="575"/>
      <c r="AX43" s="575" t="s">
        <v>148</v>
      </c>
      <c r="AY43" s="575"/>
      <c r="AZ43" s="575"/>
      <c r="BA43" s="575"/>
      <c r="BB43" s="575"/>
      <c r="BC43" s="575" t="s">
        <v>146</v>
      </c>
      <c r="BD43" s="575"/>
      <c r="BE43" s="575"/>
      <c r="BF43" s="575"/>
      <c r="BG43" s="575" t="s">
        <v>147</v>
      </c>
      <c r="BH43" s="575"/>
      <c r="BI43" s="575"/>
      <c r="BJ43" s="575"/>
      <c r="BK43" s="575" t="s">
        <v>148</v>
      </c>
      <c r="BL43" s="575"/>
      <c r="BM43" s="575"/>
      <c r="BN43" s="575"/>
      <c r="BO43" s="575" t="s">
        <v>146</v>
      </c>
      <c r="BP43" s="575"/>
      <c r="BQ43" s="575"/>
      <c r="BR43" s="575"/>
      <c r="BS43" s="575"/>
      <c r="BT43" s="575" t="s">
        <v>147</v>
      </c>
      <c r="BU43" s="575"/>
      <c r="BV43" s="575"/>
      <c r="BW43" s="575"/>
      <c r="BX43" s="575" t="s">
        <v>148</v>
      </c>
      <c r="BY43" s="575"/>
      <c r="BZ43" s="575"/>
      <c r="CA43" s="575"/>
      <c r="CB43" s="575"/>
      <c r="CC43" s="575" t="s">
        <v>146</v>
      </c>
      <c r="CD43" s="575"/>
      <c r="CE43" s="575"/>
      <c r="CF43" s="575"/>
      <c r="CG43" s="575" t="s">
        <v>147</v>
      </c>
      <c r="CH43" s="575"/>
      <c r="CI43" s="575"/>
      <c r="CJ43" s="575"/>
      <c r="CK43" s="575"/>
      <c r="CL43" s="575" t="s">
        <v>148</v>
      </c>
      <c r="CM43" s="575"/>
      <c r="CN43" s="575"/>
      <c r="CO43" s="575"/>
      <c r="CP43" s="575" t="s">
        <v>146</v>
      </c>
      <c r="CQ43" s="575"/>
      <c r="CR43" s="575"/>
      <c r="CS43" s="575"/>
      <c r="CT43" s="575" t="s">
        <v>147</v>
      </c>
      <c r="CU43" s="575"/>
      <c r="CV43" s="575"/>
      <c r="CW43" s="575" t="s">
        <v>148</v>
      </c>
      <c r="CX43" s="575"/>
      <c r="CY43" s="612"/>
    </row>
    <row r="44" spans="1:104" s="194" customFormat="1" ht="12.75" x14ac:dyDescent="0.2">
      <c r="A44" s="572">
        <f>Прил_2!A7</f>
        <v>1</v>
      </c>
      <c r="B44" s="573"/>
      <c r="C44" s="573"/>
      <c r="D44" s="574"/>
      <c r="E44" s="571">
        <f>A44</f>
        <v>1</v>
      </c>
      <c r="F44" s="571"/>
      <c r="G44" s="571"/>
      <c r="H44" s="571"/>
      <c r="I44" s="571">
        <v>3</v>
      </c>
      <c r="J44" s="571"/>
      <c r="K44" s="571"/>
      <c r="L44" s="571"/>
      <c r="M44" s="571"/>
      <c r="N44" s="571"/>
      <c r="O44" s="571"/>
      <c r="P44" s="571"/>
      <c r="Q44" s="571">
        <v>4</v>
      </c>
      <c r="R44" s="571"/>
      <c r="S44" s="571"/>
      <c r="T44" s="571"/>
      <c r="U44" s="571"/>
      <c r="V44" s="571">
        <v>5</v>
      </c>
      <c r="W44" s="571"/>
      <c r="X44" s="571"/>
      <c r="Y44" s="571"/>
      <c r="Z44" s="571">
        <v>6</v>
      </c>
      <c r="AA44" s="571"/>
      <c r="AB44" s="571"/>
      <c r="AC44" s="571"/>
      <c r="AD44" s="571"/>
      <c r="AE44" s="571"/>
      <c r="AF44" s="571">
        <v>7</v>
      </c>
      <c r="AG44" s="571"/>
      <c r="AH44" s="571"/>
      <c r="AI44" s="571"/>
      <c r="AJ44" s="571"/>
      <c r="AK44" s="572">
        <v>8</v>
      </c>
      <c r="AL44" s="573"/>
      <c r="AM44" s="573"/>
      <c r="AN44" s="574"/>
      <c r="AO44" s="571">
        <v>9</v>
      </c>
      <c r="AP44" s="571"/>
      <c r="AQ44" s="571"/>
      <c r="AR44" s="571"/>
      <c r="AS44" s="571"/>
      <c r="AT44" s="571">
        <v>10</v>
      </c>
      <c r="AU44" s="571"/>
      <c r="AV44" s="571"/>
      <c r="AW44" s="571"/>
      <c r="AX44" s="571">
        <v>11</v>
      </c>
      <c r="AY44" s="571"/>
      <c r="AZ44" s="571"/>
      <c r="BA44" s="571"/>
      <c r="BB44" s="571"/>
      <c r="BC44" s="571">
        <v>12</v>
      </c>
      <c r="BD44" s="571"/>
      <c r="BE44" s="571"/>
      <c r="BF44" s="571"/>
      <c r="BG44" s="571">
        <v>13</v>
      </c>
      <c r="BH44" s="571"/>
      <c r="BI44" s="571"/>
      <c r="BJ44" s="571"/>
      <c r="BK44" s="571">
        <v>14</v>
      </c>
      <c r="BL44" s="571"/>
      <c r="BM44" s="571"/>
      <c r="BN44" s="571"/>
      <c r="BO44" s="571">
        <v>15</v>
      </c>
      <c r="BP44" s="571"/>
      <c r="BQ44" s="571"/>
      <c r="BR44" s="571"/>
      <c r="BS44" s="571"/>
      <c r="BT44" s="571">
        <v>16</v>
      </c>
      <c r="BU44" s="571"/>
      <c r="BV44" s="571"/>
      <c r="BW44" s="571"/>
      <c r="BX44" s="571">
        <v>17</v>
      </c>
      <c r="BY44" s="571"/>
      <c r="BZ44" s="571"/>
      <c r="CA44" s="571"/>
      <c r="CB44" s="571"/>
      <c r="CC44" s="571">
        <v>18</v>
      </c>
      <c r="CD44" s="571"/>
      <c r="CE44" s="571"/>
      <c r="CF44" s="571"/>
      <c r="CG44" s="571">
        <v>19</v>
      </c>
      <c r="CH44" s="571"/>
      <c r="CI44" s="571"/>
      <c r="CJ44" s="571"/>
      <c r="CK44" s="571"/>
      <c r="CL44" s="571">
        <v>20</v>
      </c>
      <c r="CM44" s="571"/>
      <c r="CN44" s="571"/>
      <c r="CO44" s="571"/>
      <c r="CP44" s="571">
        <v>21</v>
      </c>
      <c r="CQ44" s="571"/>
      <c r="CR44" s="571"/>
      <c r="CS44" s="571"/>
      <c r="CT44" s="571">
        <v>22</v>
      </c>
      <c r="CU44" s="571"/>
      <c r="CV44" s="571"/>
      <c r="CW44" s="571">
        <v>23</v>
      </c>
      <c r="CX44" s="571"/>
      <c r="CY44" s="611"/>
    </row>
    <row r="45" spans="1:104" s="195" customFormat="1" ht="37.5" customHeight="1" x14ac:dyDescent="0.2">
      <c r="A45" s="572">
        <f>Прил_2!A8</f>
        <v>2</v>
      </c>
      <c r="B45" s="573"/>
      <c r="C45" s="573"/>
      <c r="D45" s="574"/>
      <c r="E45" s="571">
        <f t="shared" ref="E45:E54" si="0">A45</f>
        <v>2</v>
      </c>
      <c r="F45" s="571"/>
      <c r="G45" s="571"/>
      <c r="H45" s="571"/>
      <c r="I45" s="605" t="str">
        <f>Прил_2!B7</f>
        <v/>
      </c>
      <c r="J45" s="605"/>
      <c r="K45" s="605"/>
      <c r="L45" s="605"/>
      <c r="M45" s="605"/>
      <c r="N45" s="605"/>
      <c r="O45" s="605"/>
      <c r="P45" s="605"/>
      <c r="Q45" s="606" t="s">
        <v>169</v>
      </c>
      <c r="R45" s="606"/>
      <c r="S45" s="606"/>
      <c r="T45" s="606"/>
      <c r="U45" s="606"/>
      <c r="V45" s="601" t="str">
        <f>Прил_2!C7</f>
        <v/>
      </c>
      <c r="W45" s="601"/>
      <c r="X45" s="601"/>
      <c r="Y45" s="601"/>
      <c r="Z45" s="607">
        <f>Прил_2!E7</f>
        <v>0</v>
      </c>
      <c r="AA45" s="607"/>
      <c r="AB45" s="607"/>
      <c r="AC45" s="607"/>
      <c r="AD45" s="607"/>
      <c r="AE45" s="607"/>
      <c r="AF45" s="600">
        <f>Прил_2!D7</f>
        <v>0</v>
      </c>
      <c r="AG45" s="601"/>
      <c r="AH45" s="601"/>
      <c r="AI45" s="601"/>
      <c r="AJ45" s="601"/>
      <c r="AK45" s="602">
        <f>Z45*AF45</f>
        <v>0</v>
      </c>
      <c r="AL45" s="603"/>
      <c r="AM45" s="603"/>
      <c r="AN45" s="604"/>
      <c r="AO45" s="569"/>
      <c r="AP45" s="569"/>
      <c r="AQ45" s="569"/>
      <c r="AR45" s="569"/>
      <c r="AS45" s="569"/>
      <c r="AT45" s="569"/>
      <c r="AU45" s="569"/>
      <c r="AV45" s="569"/>
      <c r="AW45" s="569"/>
      <c r="AX45" s="569"/>
      <c r="AY45" s="569"/>
      <c r="AZ45" s="569"/>
      <c r="BA45" s="569"/>
      <c r="BB45" s="569"/>
      <c r="BC45" s="569"/>
      <c r="BD45" s="569"/>
      <c r="BE45" s="569"/>
      <c r="BF45" s="569"/>
      <c r="BG45" s="569"/>
      <c r="BH45" s="569"/>
      <c r="BI45" s="569"/>
      <c r="BJ45" s="569"/>
      <c r="BK45" s="569"/>
      <c r="BL45" s="569"/>
      <c r="BM45" s="569"/>
      <c r="BN45" s="569"/>
      <c r="BO45" s="569"/>
      <c r="BP45" s="569"/>
      <c r="BQ45" s="569"/>
      <c r="BR45" s="569"/>
      <c r="BS45" s="569"/>
      <c r="BT45" s="569"/>
      <c r="BU45" s="569"/>
      <c r="BV45" s="569"/>
      <c r="BW45" s="569"/>
      <c r="BX45" s="569"/>
      <c r="BY45" s="569"/>
      <c r="BZ45" s="569"/>
      <c r="CA45" s="569"/>
      <c r="CB45" s="569"/>
      <c r="CC45" s="569"/>
      <c r="CD45" s="569"/>
      <c r="CE45" s="569"/>
      <c r="CF45" s="569"/>
      <c r="CG45" s="569"/>
      <c r="CH45" s="569"/>
      <c r="CI45" s="569"/>
      <c r="CJ45" s="569"/>
      <c r="CK45" s="569"/>
      <c r="CL45" s="569"/>
      <c r="CM45" s="569"/>
      <c r="CN45" s="569"/>
      <c r="CO45" s="569"/>
      <c r="CP45" s="569"/>
      <c r="CQ45" s="569"/>
      <c r="CR45" s="569"/>
      <c r="CS45" s="569"/>
      <c r="CT45" s="569"/>
      <c r="CU45" s="569"/>
      <c r="CV45" s="569"/>
      <c r="CW45" s="569"/>
      <c r="CX45" s="569"/>
      <c r="CY45" s="590"/>
    </row>
    <row r="46" spans="1:104" s="195" customFormat="1" ht="42" customHeight="1" x14ac:dyDescent="0.2">
      <c r="A46" s="572">
        <f>Прил_2!A9</f>
        <v>3</v>
      </c>
      <c r="B46" s="573"/>
      <c r="C46" s="573"/>
      <c r="D46" s="574"/>
      <c r="E46" s="571">
        <f t="shared" si="0"/>
        <v>3</v>
      </c>
      <c r="F46" s="571"/>
      <c r="G46" s="571"/>
      <c r="H46" s="571"/>
      <c r="I46" s="608" t="str">
        <f>Прил_2!B8</f>
        <v/>
      </c>
      <c r="J46" s="609"/>
      <c r="K46" s="609"/>
      <c r="L46" s="609"/>
      <c r="M46" s="609"/>
      <c r="N46" s="609"/>
      <c r="O46" s="609"/>
      <c r="P46" s="610"/>
      <c r="Q46" s="606" t="s">
        <v>169</v>
      </c>
      <c r="R46" s="606"/>
      <c r="S46" s="606"/>
      <c r="T46" s="606"/>
      <c r="U46" s="606"/>
      <c r="V46" s="601" t="str">
        <f>Прил_2!C8</f>
        <v/>
      </c>
      <c r="W46" s="601"/>
      <c r="X46" s="601"/>
      <c r="Y46" s="601"/>
      <c r="Z46" s="607">
        <f>Прил_2!E8</f>
        <v>0</v>
      </c>
      <c r="AA46" s="607"/>
      <c r="AB46" s="607"/>
      <c r="AC46" s="607"/>
      <c r="AD46" s="607"/>
      <c r="AE46" s="607"/>
      <c r="AF46" s="600">
        <f>Прил_2!D8</f>
        <v>0</v>
      </c>
      <c r="AG46" s="601"/>
      <c r="AH46" s="601"/>
      <c r="AI46" s="601"/>
      <c r="AJ46" s="601"/>
      <c r="AK46" s="602">
        <f t="shared" ref="AK46:AK48" si="1">Z46*AF46</f>
        <v>0</v>
      </c>
      <c r="AL46" s="603"/>
      <c r="AM46" s="603"/>
      <c r="AN46" s="604"/>
      <c r="AO46" s="569"/>
      <c r="AP46" s="569"/>
      <c r="AQ46" s="569"/>
      <c r="AR46" s="569"/>
      <c r="AS46" s="569"/>
      <c r="AT46" s="569"/>
      <c r="AU46" s="569"/>
      <c r="AV46" s="569"/>
      <c r="AW46" s="569"/>
      <c r="AX46" s="569"/>
      <c r="AY46" s="569"/>
      <c r="AZ46" s="569"/>
      <c r="BA46" s="569"/>
      <c r="BB46" s="569"/>
      <c r="BC46" s="569"/>
      <c r="BD46" s="569"/>
      <c r="BE46" s="569"/>
      <c r="BF46" s="569"/>
      <c r="BG46" s="569"/>
      <c r="BH46" s="569"/>
      <c r="BI46" s="569"/>
      <c r="BJ46" s="569"/>
      <c r="BK46" s="569"/>
      <c r="BL46" s="569"/>
      <c r="BM46" s="569"/>
      <c r="BN46" s="569"/>
      <c r="BO46" s="569"/>
      <c r="BP46" s="569"/>
      <c r="BQ46" s="569"/>
      <c r="BR46" s="569"/>
      <c r="BS46" s="569"/>
      <c r="BT46" s="569"/>
      <c r="BU46" s="569"/>
      <c r="BV46" s="569"/>
      <c r="BW46" s="569"/>
      <c r="BX46" s="569"/>
      <c r="BY46" s="569"/>
      <c r="BZ46" s="569"/>
      <c r="CA46" s="569"/>
      <c r="CB46" s="569"/>
      <c r="CC46" s="569"/>
      <c r="CD46" s="569"/>
      <c r="CE46" s="569"/>
      <c r="CF46" s="569"/>
      <c r="CG46" s="569"/>
      <c r="CH46" s="569"/>
      <c r="CI46" s="569"/>
      <c r="CJ46" s="569"/>
      <c r="CK46" s="569"/>
      <c r="CL46" s="569"/>
      <c r="CM46" s="569"/>
      <c r="CN46" s="569"/>
      <c r="CO46" s="569"/>
      <c r="CP46" s="569"/>
      <c r="CQ46" s="569"/>
      <c r="CR46" s="569"/>
      <c r="CS46" s="569"/>
      <c r="CT46" s="569"/>
      <c r="CU46" s="569"/>
      <c r="CV46" s="569"/>
      <c r="CW46" s="569"/>
      <c r="CX46" s="569"/>
      <c r="CY46" s="590"/>
    </row>
    <row r="47" spans="1:104" s="195" customFormat="1" ht="27" customHeight="1" x14ac:dyDescent="0.2">
      <c r="A47" s="572">
        <f>Прил_2!A10</f>
        <v>4</v>
      </c>
      <c r="B47" s="573"/>
      <c r="C47" s="573"/>
      <c r="D47" s="574"/>
      <c r="E47" s="571">
        <f t="shared" si="0"/>
        <v>4</v>
      </c>
      <c r="F47" s="571"/>
      <c r="G47" s="571"/>
      <c r="H47" s="571"/>
      <c r="I47" s="605" t="str">
        <f>Прил_2!B9</f>
        <v/>
      </c>
      <c r="J47" s="605"/>
      <c r="K47" s="605"/>
      <c r="L47" s="605"/>
      <c r="M47" s="605"/>
      <c r="N47" s="605"/>
      <c r="O47" s="605"/>
      <c r="P47" s="605"/>
      <c r="Q47" s="606" t="s">
        <v>169</v>
      </c>
      <c r="R47" s="606"/>
      <c r="S47" s="606"/>
      <c r="T47" s="606"/>
      <c r="U47" s="606"/>
      <c r="V47" s="601" t="str">
        <f>Прил_2!C9</f>
        <v/>
      </c>
      <c r="W47" s="601"/>
      <c r="X47" s="601"/>
      <c r="Y47" s="601"/>
      <c r="Z47" s="607">
        <f>Прил_2!E9</f>
        <v>0</v>
      </c>
      <c r="AA47" s="607"/>
      <c r="AB47" s="607"/>
      <c r="AC47" s="607"/>
      <c r="AD47" s="607"/>
      <c r="AE47" s="607"/>
      <c r="AF47" s="600">
        <f>Прил_2!D9</f>
        <v>0</v>
      </c>
      <c r="AG47" s="601"/>
      <c r="AH47" s="601"/>
      <c r="AI47" s="601"/>
      <c r="AJ47" s="601"/>
      <c r="AK47" s="602">
        <f t="shared" si="1"/>
        <v>0</v>
      </c>
      <c r="AL47" s="603"/>
      <c r="AM47" s="603"/>
      <c r="AN47" s="604"/>
      <c r="AO47" s="569"/>
      <c r="AP47" s="569"/>
      <c r="AQ47" s="569"/>
      <c r="AR47" s="569"/>
      <c r="AS47" s="569"/>
      <c r="AT47" s="569"/>
      <c r="AU47" s="569"/>
      <c r="AV47" s="569"/>
      <c r="AW47" s="569"/>
      <c r="AX47" s="569"/>
      <c r="AY47" s="569"/>
      <c r="AZ47" s="569"/>
      <c r="BA47" s="569"/>
      <c r="BB47" s="569"/>
      <c r="BC47" s="569"/>
      <c r="BD47" s="569"/>
      <c r="BE47" s="569"/>
      <c r="BF47" s="569"/>
      <c r="BG47" s="569"/>
      <c r="BH47" s="569"/>
      <c r="BI47" s="569"/>
      <c r="BJ47" s="569"/>
      <c r="BK47" s="569"/>
      <c r="BL47" s="569"/>
      <c r="BM47" s="569"/>
      <c r="BN47" s="569"/>
      <c r="BO47" s="569"/>
      <c r="BP47" s="569"/>
      <c r="BQ47" s="569"/>
      <c r="BR47" s="569"/>
      <c r="BS47" s="569"/>
      <c r="BT47" s="569"/>
      <c r="BU47" s="569"/>
      <c r="BV47" s="569"/>
      <c r="BW47" s="569"/>
      <c r="BX47" s="569"/>
      <c r="BY47" s="569"/>
      <c r="BZ47" s="569"/>
      <c r="CA47" s="569"/>
      <c r="CB47" s="569"/>
      <c r="CC47" s="569"/>
      <c r="CD47" s="569"/>
      <c r="CE47" s="569"/>
      <c r="CF47" s="569"/>
      <c r="CG47" s="569"/>
      <c r="CH47" s="569"/>
      <c r="CI47" s="569"/>
      <c r="CJ47" s="569"/>
      <c r="CK47" s="569"/>
      <c r="CL47" s="569"/>
      <c r="CM47" s="569"/>
      <c r="CN47" s="569"/>
      <c r="CO47" s="569"/>
      <c r="CP47" s="569"/>
      <c r="CQ47" s="569"/>
      <c r="CR47" s="569"/>
      <c r="CS47" s="569"/>
      <c r="CT47" s="569"/>
      <c r="CU47" s="569"/>
      <c r="CV47" s="569"/>
      <c r="CW47" s="569"/>
      <c r="CX47" s="569"/>
      <c r="CY47" s="590"/>
    </row>
    <row r="48" spans="1:104" s="195" customFormat="1" ht="27" customHeight="1" x14ac:dyDescent="0.2">
      <c r="A48" s="572">
        <f>Прил_2!A11</f>
        <v>5</v>
      </c>
      <c r="B48" s="573"/>
      <c r="C48" s="573"/>
      <c r="D48" s="574"/>
      <c r="E48" s="571">
        <f t="shared" si="0"/>
        <v>5</v>
      </c>
      <c r="F48" s="571"/>
      <c r="G48" s="571"/>
      <c r="H48" s="571"/>
      <c r="I48" s="605" t="str">
        <f>Прил_2!B10</f>
        <v/>
      </c>
      <c r="J48" s="605"/>
      <c r="K48" s="605"/>
      <c r="L48" s="605"/>
      <c r="M48" s="605"/>
      <c r="N48" s="605"/>
      <c r="O48" s="605"/>
      <c r="P48" s="605"/>
      <c r="Q48" s="606" t="s">
        <v>169</v>
      </c>
      <c r="R48" s="606"/>
      <c r="S48" s="606"/>
      <c r="T48" s="606"/>
      <c r="U48" s="606"/>
      <c r="V48" s="601" t="str">
        <f>Прил_2!C10</f>
        <v/>
      </c>
      <c r="W48" s="601"/>
      <c r="X48" s="601"/>
      <c r="Y48" s="601"/>
      <c r="Z48" s="607">
        <f>Прил_2!E10</f>
        <v>0</v>
      </c>
      <c r="AA48" s="607"/>
      <c r="AB48" s="607"/>
      <c r="AC48" s="607"/>
      <c r="AD48" s="607"/>
      <c r="AE48" s="607"/>
      <c r="AF48" s="600">
        <f>Прил_2!D10</f>
        <v>0</v>
      </c>
      <c r="AG48" s="601"/>
      <c r="AH48" s="601"/>
      <c r="AI48" s="601"/>
      <c r="AJ48" s="601"/>
      <c r="AK48" s="602">
        <f t="shared" si="1"/>
        <v>0</v>
      </c>
      <c r="AL48" s="603"/>
      <c r="AM48" s="603"/>
      <c r="AN48" s="604"/>
      <c r="AO48" s="561"/>
      <c r="AP48" s="562"/>
      <c r="AQ48" s="562"/>
      <c r="AR48" s="562"/>
      <c r="AS48" s="563"/>
      <c r="AT48" s="561"/>
      <c r="AU48" s="562"/>
      <c r="AV48" s="562"/>
      <c r="AW48" s="563"/>
      <c r="AX48" s="561"/>
      <c r="AY48" s="562"/>
      <c r="AZ48" s="562"/>
      <c r="BA48" s="562"/>
      <c r="BB48" s="563"/>
      <c r="BC48" s="561"/>
      <c r="BD48" s="562"/>
      <c r="BE48" s="562"/>
      <c r="BF48" s="563"/>
      <c r="BG48" s="561"/>
      <c r="BH48" s="562"/>
      <c r="BI48" s="562"/>
      <c r="BJ48" s="563"/>
      <c r="BK48" s="561"/>
      <c r="BL48" s="562"/>
      <c r="BM48" s="562"/>
      <c r="BN48" s="563"/>
      <c r="BO48" s="569"/>
      <c r="BP48" s="569"/>
      <c r="BQ48" s="569"/>
      <c r="BR48" s="569"/>
      <c r="BS48" s="569"/>
      <c r="BT48" s="569"/>
      <c r="BU48" s="569"/>
      <c r="BV48" s="569"/>
      <c r="BW48" s="569"/>
      <c r="BX48" s="569"/>
      <c r="BY48" s="569"/>
      <c r="BZ48" s="569"/>
      <c r="CA48" s="569"/>
      <c r="CB48" s="569"/>
      <c r="CC48" s="569"/>
      <c r="CD48" s="569"/>
      <c r="CE48" s="569"/>
      <c r="CF48" s="569"/>
      <c r="CG48" s="569"/>
      <c r="CH48" s="569"/>
      <c r="CI48" s="569"/>
      <c r="CJ48" s="569"/>
      <c r="CK48" s="569"/>
      <c r="CL48" s="569"/>
      <c r="CM48" s="569"/>
      <c r="CN48" s="569"/>
      <c r="CO48" s="569"/>
      <c r="CP48" s="569"/>
      <c r="CQ48" s="569"/>
      <c r="CR48" s="569"/>
      <c r="CS48" s="569"/>
      <c r="CT48" s="569"/>
      <c r="CU48" s="569"/>
      <c r="CV48" s="569"/>
      <c r="CW48" s="569"/>
      <c r="CX48" s="569"/>
      <c r="CY48" s="590"/>
    </row>
    <row r="49" spans="1:103" s="195" customFormat="1" ht="27" customHeight="1" x14ac:dyDescent="0.2">
      <c r="A49" s="572">
        <f>Прил_2!A12</f>
        <v>6</v>
      </c>
      <c r="B49" s="573"/>
      <c r="C49" s="573"/>
      <c r="D49" s="574"/>
      <c r="E49" s="571">
        <f t="shared" si="0"/>
        <v>6</v>
      </c>
      <c r="F49" s="571"/>
      <c r="G49" s="571"/>
      <c r="H49" s="571"/>
      <c r="I49" s="605" t="str">
        <f>Прил_2!B11</f>
        <v/>
      </c>
      <c r="J49" s="605"/>
      <c r="K49" s="605"/>
      <c r="L49" s="605"/>
      <c r="M49" s="605"/>
      <c r="N49" s="605"/>
      <c r="O49" s="605"/>
      <c r="P49" s="605"/>
      <c r="Q49" s="606" t="s">
        <v>169</v>
      </c>
      <c r="R49" s="606"/>
      <c r="S49" s="606"/>
      <c r="T49" s="606"/>
      <c r="U49" s="606"/>
      <c r="V49" s="601" t="str">
        <f>Прил_2!C11</f>
        <v/>
      </c>
      <c r="W49" s="601"/>
      <c r="X49" s="601"/>
      <c r="Y49" s="601"/>
      <c r="Z49" s="607">
        <f>Прил_2!E11</f>
        <v>0</v>
      </c>
      <c r="AA49" s="607"/>
      <c r="AB49" s="607"/>
      <c r="AC49" s="607"/>
      <c r="AD49" s="607"/>
      <c r="AE49" s="607"/>
      <c r="AF49" s="600">
        <f>Прил_2!D11</f>
        <v>0</v>
      </c>
      <c r="AG49" s="601"/>
      <c r="AH49" s="601"/>
      <c r="AI49" s="601"/>
      <c r="AJ49" s="601"/>
      <c r="AK49" s="602">
        <f t="shared" ref="AK49:AK54" si="2">Z49*AF49</f>
        <v>0</v>
      </c>
      <c r="AL49" s="603"/>
      <c r="AM49" s="603"/>
      <c r="AN49" s="604"/>
      <c r="AO49" s="561"/>
      <c r="AP49" s="562"/>
      <c r="AQ49" s="562"/>
      <c r="AR49" s="562"/>
      <c r="AS49" s="563"/>
      <c r="AT49" s="561"/>
      <c r="AU49" s="562"/>
      <c r="AV49" s="562"/>
      <c r="AW49" s="563"/>
      <c r="AX49" s="561"/>
      <c r="AY49" s="562"/>
      <c r="AZ49" s="562"/>
      <c r="BA49" s="562"/>
      <c r="BB49" s="563"/>
      <c r="BC49" s="561"/>
      <c r="BD49" s="562"/>
      <c r="BE49" s="562"/>
      <c r="BF49" s="563"/>
      <c r="BG49" s="561"/>
      <c r="BH49" s="562"/>
      <c r="BI49" s="562"/>
      <c r="BJ49" s="563"/>
      <c r="BK49" s="561"/>
      <c r="BL49" s="562"/>
      <c r="BM49" s="562"/>
      <c r="BN49" s="563"/>
      <c r="BO49" s="569"/>
      <c r="BP49" s="569"/>
      <c r="BQ49" s="569"/>
      <c r="BR49" s="569"/>
      <c r="BS49" s="569"/>
      <c r="BT49" s="569"/>
      <c r="BU49" s="569"/>
      <c r="BV49" s="569"/>
      <c r="BW49" s="569"/>
      <c r="BX49" s="569"/>
      <c r="BY49" s="569"/>
      <c r="BZ49" s="569"/>
      <c r="CA49" s="569"/>
      <c r="CB49" s="569"/>
      <c r="CC49" s="569"/>
      <c r="CD49" s="569"/>
      <c r="CE49" s="569"/>
      <c r="CF49" s="569"/>
      <c r="CG49" s="569"/>
      <c r="CH49" s="569"/>
      <c r="CI49" s="569"/>
      <c r="CJ49" s="569"/>
      <c r="CK49" s="569"/>
      <c r="CL49" s="569"/>
      <c r="CM49" s="569"/>
      <c r="CN49" s="569"/>
      <c r="CO49" s="569"/>
      <c r="CP49" s="569"/>
      <c r="CQ49" s="569"/>
      <c r="CR49" s="569"/>
      <c r="CS49" s="569"/>
      <c r="CT49" s="569"/>
      <c r="CU49" s="569"/>
      <c r="CV49" s="569"/>
      <c r="CW49" s="569"/>
      <c r="CX49" s="569"/>
      <c r="CY49" s="590"/>
    </row>
    <row r="50" spans="1:103" s="195" customFormat="1" ht="27" customHeight="1" x14ac:dyDescent="0.2">
      <c r="A50" s="572">
        <f>Прил_2!A13</f>
        <v>0</v>
      </c>
      <c r="B50" s="573"/>
      <c r="C50" s="573"/>
      <c r="D50" s="574"/>
      <c r="E50" s="571">
        <f t="shared" si="0"/>
        <v>0</v>
      </c>
      <c r="F50" s="571"/>
      <c r="G50" s="571"/>
      <c r="H50" s="571"/>
      <c r="I50" s="605" t="str">
        <f>Прил_2!B12</f>
        <v/>
      </c>
      <c r="J50" s="605"/>
      <c r="K50" s="605"/>
      <c r="L50" s="605"/>
      <c r="M50" s="605"/>
      <c r="N50" s="605"/>
      <c r="O50" s="605"/>
      <c r="P50" s="605"/>
      <c r="Q50" s="606" t="s">
        <v>169</v>
      </c>
      <c r="R50" s="606"/>
      <c r="S50" s="606"/>
      <c r="T50" s="606"/>
      <c r="U50" s="606"/>
      <c r="V50" s="601" t="str">
        <f>Прил_2!C12</f>
        <v/>
      </c>
      <c r="W50" s="601"/>
      <c r="X50" s="601"/>
      <c r="Y50" s="601"/>
      <c r="Z50" s="607">
        <v>0</v>
      </c>
      <c r="AA50" s="607"/>
      <c r="AB50" s="607"/>
      <c r="AC50" s="607"/>
      <c r="AD50" s="607"/>
      <c r="AE50" s="607"/>
      <c r="AF50" s="600">
        <f>Прил_2!D12</f>
        <v>0</v>
      </c>
      <c r="AG50" s="601"/>
      <c r="AH50" s="601"/>
      <c r="AI50" s="601"/>
      <c r="AJ50" s="601"/>
      <c r="AK50" s="602">
        <f t="shared" si="2"/>
        <v>0</v>
      </c>
      <c r="AL50" s="603"/>
      <c r="AM50" s="603"/>
      <c r="AN50" s="604"/>
      <c r="AO50" s="561"/>
      <c r="AP50" s="562"/>
      <c r="AQ50" s="562"/>
      <c r="AR50" s="562"/>
      <c r="AS50" s="563"/>
      <c r="AT50" s="561"/>
      <c r="AU50" s="562"/>
      <c r="AV50" s="562"/>
      <c r="AW50" s="563"/>
      <c r="AX50" s="561"/>
      <c r="AY50" s="562"/>
      <c r="AZ50" s="562"/>
      <c r="BA50" s="562"/>
      <c r="BB50" s="563"/>
      <c r="BC50" s="561"/>
      <c r="BD50" s="562"/>
      <c r="BE50" s="562"/>
      <c r="BF50" s="563"/>
      <c r="BG50" s="561"/>
      <c r="BH50" s="562"/>
      <c r="BI50" s="562"/>
      <c r="BJ50" s="563"/>
      <c r="BK50" s="561"/>
      <c r="BL50" s="562"/>
      <c r="BM50" s="562"/>
      <c r="BN50" s="563"/>
      <c r="BO50" s="569"/>
      <c r="BP50" s="569"/>
      <c r="BQ50" s="569"/>
      <c r="BR50" s="569"/>
      <c r="BS50" s="569"/>
      <c r="BT50" s="569"/>
      <c r="BU50" s="569"/>
      <c r="BV50" s="569"/>
      <c r="BW50" s="569"/>
      <c r="BX50" s="569"/>
      <c r="BY50" s="569"/>
      <c r="BZ50" s="569"/>
      <c r="CA50" s="569"/>
      <c r="CB50" s="569"/>
      <c r="CC50" s="569"/>
      <c r="CD50" s="569"/>
      <c r="CE50" s="569"/>
      <c r="CF50" s="569"/>
      <c r="CG50" s="569"/>
      <c r="CH50" s="569"/>
      <c r="CI50" s="569"/>
      <c r="CJ50" s="569"/>
      <c r="CK50" s="569"/>
      <c r="CL50" s="569"/>
      <c r="CM50" s="569"/>
      <c r="CN50" s="569"/>
      <c r="CO50" s="569"/>
      <c r="CP50" s="569"/>
      <c r="CQ50" s="569"/>
      <c r="CR50" s="569"/>
      <c r="CS50" s="569"/>
      <c r="CT50" s="569"/>
      <c r="CU50" s="569"/>
      <c r="CV50" s="569"/>
      <c r="CW50" s="569"/>
      <c r="CX50" s="569"/>
      <c r="CY50" s="590"/>
    </row>
    <row r="51" spans="1:103" s="195" customFormat="1" ht="27" hidden="1" customHeight="1" x14ac:dyDescent="0.2">
      <c r="A51" s="572">
        <f>Прил_2!A14</f>
        <v>0</v>
      </c>
      <c r="B51" s="573"/>
      <c r="C51" s="573"/>
      <c r="D51" s="574"/>
      <c r="E51" s="571">
        <f t="shared" si="0"/>
        <v>0</v>
      </c>
      <c r="F51" s="571"/>
      <c r="G51" s="571"/>
      <c r="H51" s="571"/>
      <c r="I51" s="605">
        <f>Прил_2!B13</f>
        <v>0</v>
      </c>
      <c r="J51" s="605"/>
      <c r="K51" s="605"/>
      <c r="L51" s="605"/>
      <c r="M51" s="605"/>
      <c r="N51" s="605"/>
      <c r="O51" s="605"/>
      <c r="P51" s="605"/>
      <c r="Q51" s="606" t="s">
        <v>169</v>
      </c>
      <c r="R51" s="606"/>
      <c r="S51" s="606"/>
      <c r="T51" s="606"/>
      <c r="U51" s="606"/>
      <c r="V51" s="601">
        <f>Прил_2!C13</f>
        <v>0</v>
      </c>
      <c r="W51" s="601"/>
      <c r="X51" s="601"/>
      <c r="Y51" s="601"/>
      <c r="Z51" s="607">
        <f>Прил_2!E13</f>
        <v>0</v>
      </c>
      <c r="AA51" s="607"/>
      <c r="AB51" s="607"/>
      <c r="AC51" s="607"/>
      <c r="AD51" s="607"/>
      <c r="AE51" s="607"/>
      <c r="AF51" s="600">
        <f>Прил_2!D13</f>
        <v>0</v>
      </c>
      <c r="AG51" s="601"/>
      <c r="AH51" s="601"/>
      <c r="AI51" s="601"/>
      <c r="AJ51" s="601"/>
      <c r="AK51" s="602">
        <f t="shared" si="2"/>
        <v>0</v>
      </c>
      <c r="AL51" s="603"/>
      <c r="AM51" s="603"/>
      <c r="AN51" s="604"/>
      <c r="AO51" s="561"/>
      <c r="AP51" s="562"/>
      <c r="AQ51" s="562"/>
      <c r="AR51" s="562"/>
      <c r="AS51" s="563"/>
      <c r="AT51" s="561"/>
      <c r="AU51" s="562"/>
      <c r="AV51" s="562"/>
      <c r="AW51" s="563"/>
      <c r="AX51" s="561"/>
      <c r="AY51" s="562"/>
      <c r="AZ51" s="562"/>
      <c r="BA51" s="562"/>
      <c r="BB51" s="563"/>
      <c r="BC51" s="561"/>
      <c r="BD51" s="562"/>
      <c r="BE51" s="562"/>
      <c r="BF51" s="563"/>
      <c r="BG51" s="561"/>
      <c r="BH51" s="562"/>
      <c r="BI51" s="562"/>
      <c r="BJ51" s="563"/>
      <c r="BK51" s="561"/>
      <c r="BL51" s="562"/>
      <c r="BM51" s="562"/>
      <c r="BN51" s="563"/>
      <c r="BO51" s="569"/>
      <c r="BP51" s="569"/>
      <c r="BQ51" s="569"/>
      <c r="BR51" s="569"/>
      <c r="BS51" s="569"/>
      <c r="BT51" s="569"/>
      <c r="BU51" s="569"/>
      <c r="BV51" s="569"/>
      <c r="BW51" s="569"/>
      <c r="BX51" s="569"/>
      <c r="BY51" s="569"/>
      <c r="BZ51" s="569"/>
      <c r="CA51" s="569"/>
      <c r="CB51" s="569"/>
      <c r="CC51" s="569"/>
      <c r="CD51" s="569"/>
      <c r="CE51" s="569"/>
      <c r="CF51" s="569"/>
      <c r="CG51" s="569"/>
      <c r="CH51" s="569"/>
      <c r="CI51" s="569"/>
      <c r="CJ51" s="569"/>
      <c r="CK51" s="569"/>
      <c r="CL51" s="569"/>
      <c r="CM51" s="569"/>
      <c r="CN51" s="569"/>
      <c r="CO51" s="569"/>
      <c r="CP51" s="569"/>
      <c r="CQ51" s="569"/>
      <c r="CR51" s="569"/>
      <c r="CS51" s="569"/>
      <c r="CT51" s="569"/>
      <c r="CU51" s="569"/>
      <c r="CV51" s="569"/>
      <c r="CW51" s="569"/>
      <c r="CX51" s="569"/>
      <c r="CY51" s="590"/>
    </row>
    <row r="52" spans="1:103" s="195" customFormat="1" ht="27" hidden="1" customHeight="1" x14ac:dyDescent="0.2">
      <c r="A52" s="572">
        <f>Прил_2!A15</f>
        <v>0</v>
      </c>
      <c r="B52" s="573"/>
      <c r="C52" s="573"/>
      <c r="D52" s="574"/>
      <c r="E52" s="571">
        <f t="shared" si="0"/>
        <v>0</v>
      </c>
      <c r="F52" s="571"/>
      <c r="G52" s="571"/>
      <c r="H52" s="571"/>
      <c r="I52" s="605">
        <f>Прил_2!B14</f>
        <v>0</v>
      </c>
      <c r="J52" s="605"/>
      <c r="K52" s="605"/>
      <c r="L52" s="605"/>
      <c r="M52" s="605"/>
      <c r="N52" s="605"/>
      <c r="O52" s="605"/>
      <c r="P52" s="605"/>
      <c r="Q52" s="606" t="s">
        <v>169</v>
      </c>
      <c r="R52" s="606"/>
      <c r="S52" s="606"/>
      <c r="T52" s="606"/>
      <c r="U52" s="606"/>
      <c r="V52" s="601">
        <f>Прил_2!C14</f>
        <v>0</v>
      </c>
      <c r="W52" s="601"/>
      <c r="X52" s="601"/>
      <c r="Y52" s="601"/>
      <c r="Z52" s="607">
        <f>Прил_2!E14</f>
        <v>0</v>
      </c>
      <c r="AA52" s="607"/>
      <c r="AB52" s="607"/>
      <c r="AC52" s="607"/>
      <c r="AD52" s="607"/>
      <c r="AE52" s="607"/>
      <c r="AF52" s="600">
        <f>Прил_2!D14</f>
        <v>0</v>
      </c>
      <c r="AG52" s="601"/>
      <c r="AH52" s="601"/>
      <c r="AI52" s="601"/>
      <c r="AJ52" s="601"/>
      <c r="AK52" s="602">
        <f t="shared" si="2"/>
        <v>0</v>
      </c>
      <c r="AL52" s="603"/>
      <c r="AM52" s="603"/>
      <c r="AN52" s="604"/>
      <c r="AO52" s="561"/>
      <c r="AP52" s="562"/>
      <c r="AQ52" s="562"/>
      <c r="AR52" s="562"/>
      <c r="AS52" s="563"/>
      <c r="AT52" s="561"/>
      <c r="AU52" s="562"/>
      <c r="AV52" s="562"/>
      <c r="AW52" s="563"/>
      <c r="AX52" s="561"/>
      <c r="AY52" s="562"/>
      <c r="AZ52" s="562"/>
      <c r="BA52" s="562"/>
      <c r="BB52" s="563"/>
      <c r="BC52" s="561"/>
      <c r="BD52" s="562"/>
      <c r="BE52" s="562"/>
      <c r="BF52" s="563"/>
      <c r="BG52" s="561"/>
      <c r="BH52" s="562"/>
      <c r="BI52" s="562"/>
      <c r="BJ52" s="563"/>
      <c r="BK52" s="561"/>
      <c r="BL52" s="562"/>
      <c r="BM52" s="562"/>
      <c r="BN52" s="563"/>
      <c r="BO52" s="569"/>
      <c r="BP52" s="569"/>
      <c r="BQ52" s="569"/>
      <c r="BR52" s="569"/>
      <c r="BS52" s="569"/>
      <c r="BT52" s="569"/>
      <c r="BU52" s="569"/>
      <c r="BV52" s="569"/>
      <c r="BW52" s="569"/>
      <c r="BX52" s="569"/>
      <c r="BY52" s="569"/>
      <c r="BZ52" s="569"/>
      <c r="CA52" s="569"/>
      <c r="CB52" s="569"/>
      <c r="CC52" s="569"/>
      <c r="CD52" s="569"/>
      <c r="CE52" s="569"/>
      <c r="CF52" s="569"/>
      <c r="CG52" s="569"/>
      <c r="CH52" s="569"/>
      <c r="CI52" s="569"/>
      <c r="CJ52" s="569"/>
      <c r="CK52" s="569"/>
      <c r="CL52" s="569"/>
      <c r="CM52" s="569"/>
      <c r="CN52" s="569"/>
      <c r="CO52" s="569"/>
      <c r="CP52" s="569"/>
      <c r="CQ52" s="569"/>
      <c r="CR52" s="569"/>
      <c r="CS52" s="569"/>
      <c r="CT52" s="569"/>
      <c r="CU52" s="569"/>
      <c r="CV52" s="569"/>
      <c r="CW52" s="569"/>
      <c r="CX52" s="569"/>
      <c r="CY52" s="590"/>
    </row>
    <row r="53" spans="1:103" s="195" customFormat="1" ht="27" hidden="1" customHeight="1" x14ac:dyDescent="0.2">
      <c r="A53" s="572">
        <f>Прил_2!A16</f>
        <v>0</v>
      </c>
      <c r="B53" s="573"/>
      <c r="C53" s="573"/>
      <c r="D53" s="574"/>
      <c r="E53" s="571">
        <f t="shared" si="0"/>
        <v>0</v>
      </c>
      <c r="F53" s="571"/>
      <c r="G53" s="571"/>
      <c r="H53" s="571"/>
      <c r="I53" s="605">
        <f>Прил_2!B15</f>
        <v>0</v>
      </c>
      <c r="J53" s="605"/>
      <c r="K53" s="605"/>
      <c r="L53" s="605"/>
      <c r="M53" s="605"/>
      <c r="N53" s="605"/>
      <c r="O53" s="605"/>
      <c r="P53" s="605"/>
      <c r="Q53" s="606" t="s">
        <v>169</v>
      </c>
      <c r="R53" s="606"/>
      <c r="S53" s="606"/>
      <c r="T53" s="606"/>
      <c r="U53" s="606"/>
      <c r="V53" s="601">
        <f>Прил_2!C15</f>
        <v>0</v>
      </c>
      <c r="W53" s="601"/>
      <c r="X53" s="601"/>
      <c r="Y53" s="601"/>
      <c r="Z53" s="607">
        <f>Прил_2!E15</f>
        <v>0</v>
      </c>
      <c r="AA53" s="607"/>
      <c r="AB53" s="607"/>
      <c r="AC53" s="607"/>
      <c r="AD53" s="607"/>
      <c r="AE53" s="607"/>
      <c r="AF53" s="600">
        <f>Прил_2!D15</f>
        <v>0</v>
      </c>
      <c r="AG53" s="601"/>
      <c r="AH53" s="601"/>
      <c r="AI53" s="601"/>
      <c r="AJ53" s="601"/>
      <c r="AK53" s="602">
        <f t="shared" si="2"/>
        <v>0</v>
      </c>
      <c r="AL53" s="603"/>
      <c r="AM53" s="603"/>
      <c r="AN53" s="604"/>
      <c r="AO53" s="561"/>
      <c r="AP53" s="562"/>
      <c r="AQ53" s="562"/>
      <c r="AR53" s="562"/>
      <c r="AS53" s="563"/>
      <c r="AT53" s="561"/>
      <c r="AU53" s="562"/>
      <c r="AV53" s="562"/>
      <c r="AW53" s="563"/>
      <c r="AX53" s="561"/>
      <c r="AY53" s="562"/>
      <c r="AZ53" s="562"/>
      <c r="BA53" s="562"/>
      <c r="BB53" s="563"/>
      <c r="BC53" s="561"/>
      <c r="BD53" s="562"/>
      <c r="BE53" s="562"/>
      <c r="BF53" s="563"/>
      <c r="BG53" s="561"/>
      <c r="BH53" s="562"/>
      <c r="BI53" s="562"/>
      <c r="BJ53" s="563"/>
      <c r="BK53" s="561"/>
      <c r="BL53" s="562"/>
      <c r="BM53" s="562"/>
      <c r="BN53" s="563"/>
      <c r="BO53" s="569"/>
      <c r="BP53" s="569"/>
      <c r="BQ53" s="569"/>
      <c r="BR53" s="569"/>
      <c r="BS53" s="569"/>
      <c r="BT53" s="569"/>
      <c r="BU53" s="569"/>
      <c r="BV53" s="569"/>
      <c r="BW53" s="569"/>
      <c r="BX53" s="569"/>
      <c r="BY53" s="569"/>
      <c r="BZ53" s="569"/>
      <c r="CA53" s="569"/>
      <c r="CB53" s="569"/>
      <c r="CC53" s="569"/>
      <c r="CD53" s="569"/>
      <c r="CE53" s="569"/>
      <c r="CF53" s="569"/>
      <c r="CG53" s="569"/>
      <c r="CH53" s="569"/>
      <c r="CI53" s="569"/>
      <c r="CJ53" s="569"/>
      <c r="CK53" s="569"/>
      <c r="CL53" s="569"/>
      <c r="CM53" s="569"/>
      <c r="CN53" s="569"/>
      <c r="CO53" s="569"/>
      <c r="CP53" s="569"/>
      <c r="CQ53" s="569"/>
      <c r="CR53" s="569"/>
      <c r="CS53" s="569"/>
      <c r="CT53" s="569"/>
      <c r="CU53" s="569"/>
      <c r="CV53" s="569"/>
      <c r="CW53" s="569"/>
      <c r="CX53" s="569"/>
      <c r="CY53" s="590"/>
    </row>
    <row r="54" spans="1:103" s="195" customFormat="1" ht="27" hidden="1" customHeight="1" x14ac:dyDescent="0.2">
      <c r="A54" s="572">
        <f>Прил_2!A17</f>
        <v>0</v>
      </c>
      <c r="B54" s="573"/>
      <c r="C54" s="573"/>
      <c r="D54" s="574"/>
      <c r="E54" s="571">
        <f t="shared" si="0"/>
        <v>0</v>
      </c>
      <c r="F54" s="571"/>
      <c r="G54" s="571"/>
      <c r="H54" s="571"/>
      <c r="I54" s="605">
        <f>Прил_2!B16</f>
        <v>0</v>
      </c>
      <c r="J54" s="605"/>
      <c r="K54" s="605"/>
      <c r="L54" s="605"/>
      <c r="M54" s="605"/>
      <c r="N54" s="605"/>
      <c r="O54" s="605"/>
      <c r="P54" s="605"/>
      <c r="Q54" s="606" t="s">
        <v>169</v>
      </c>
      <c r="R54" s="606"/>
      <c r="S54" s="606"/>
      <c r="T54" s="606"/>
      <c r="U54" s="606"/>
      <c r="V54" s="601">
        <f>Прил_2!C16</f>
        <v>0</v>
      </c>
      <c r="W54" s="601"/>
      <c r="X54" s="601"/>
      <c r="Y54" s="601"/>
      <c r="Z54" s="607">
        <f>Прил_2!E16</f>
        <v>0</v>
      </c>
      <c r="AA54" s="607"/>
      <c r="AB54" s="607"/>
      <c r="AC54" s="607"/>
      <c r="AD54" s="607"/>
      <c r="AE54" s="607"/>
      <c r="AF54" s="600">
        <f>Прил_2!D16</f>
        <v>0</v>
      </c>
      <c r="AG54" s="601"/>
      <c r="AH54" s="601"/>
      <c r="AI54" s="601"/>
      <c r="AJ54" s="601"/>
      <c r="AK54" s="602">
        <f t="shared" si="2"/>
        <v>0</v>
      </c>
      <c r="AL54" s="603"/>
      <c r="AM54" s="603"/>
      <c r="AN54" s="604"/>
      <c r="AO54" s="561"/>
      <c r="AP54" s="562"/>
      <c r="AQ54" s="562"/>
      <c r="AR54" s="562"/>
      <c r="AS54" s="563"/>
      <c r="AT54" s="561"/>
      <c r="AU54" s="562"/>
      <c r="AV54" s="562"/>
      <c r="AW54" s="563"/>
      <c r="AX54" s="561"/>
      <c r="AY54" s="562"/>
      <c r="AZ54" s="562"/>
      <c r="BA54" s="562"/>
      <c r="BB54" s="563"/>
      <c r="BC54" s="561"/>
      <c r="BD54" s="562"/>
      <c r="BE54" s="562"/>
      <c r="BF54" s="563"/>
      <c r="BG54" s="561"/>
      <c r="BH54" s="562"/>
      <c r="BI54" s="562"/>
      <c r="BJ54" s="563"/>
      <c r="BK54" s="561"/>
      <c r="BL54" s="562"/>
      <c r="BM54" s="562"/>
      <c r="BN54" s="563"/>
      <c r="BO54" s="569"/>
      <c r="BP54" s="569"/>
      <c r="BQ54" s="569"/>
      <c r="BR54" s="569"/>
      <c r="BS54" s="569"/>
      <c r="BT54" s="569"/>
      <c r="BU54" s="569"/>
      <c r="BV54" s="569"/>
      <c r="BW54" s="569"/>
      <c r="BX54" s="569"/>
      <c r="BY54" s="569"/>
      <c r="BZ54" s="569"/>
      <c r="CA54" s="569"/>
      <c r="CB54" s="569"/>
      <c r="CC54" s="569"/>
      <c r="CD54" s="569"/>
      <c r="CE54" s="569"/>
      <c r="CF54" s="569"/>
      <c r="CG54" s="569"/>
      <c r="CH54" s="569"/>
      <c r="CI54" s="569"/>
      <c r="CJ54" s="569"/>
      <c r="CK54" s="569"/>
      <c r="CL54" s="569"/>
      <c r="CM54" s="569"/>
      <c r="CN54" s="569"/>
      <c r="CO54" s="569"/>
      <c r="CP54" s="569"/>
      <c r="CQ54" s="569"/>
      <c r="CR54" s="569"/>
      <c r="CS54" s="569"/>
      <c r="CT54" s="569"/>
      <c r="CU54" s="569"/>
      <c r="CV54" s="569"/>
      <c r="CW54" s="569"/>
      <c r="CX54" s="569"/>
      <c r="CY54" s="590"/>
    </row>
    <row r="55" spans="1:103" s="195" customFormat="1" ht="12.75" hidden="1" customHeight="1" x14ac:dyDescent="0.2">
      <c r="A55" s="572"/>
      <c r="B55" s="573"/>
      <c r="C55" s="573"/>
      <c r="D55" s="574"/>
      <c r="E55" s="591"/>
      <c r="F55" s="592"/>
      <c r="G55" s="592"/>
      <c r="H55" s="593"/>
      <c r="I55" s="594"/>
      <c r="J55" s="595"/>
      <c r="K55" s="595"/>
      <c r="L55" s="595"/>
      <c r="M55" s="595"/>
      <c r="N55" s="595"/>
      <c r="O55" s="595"/>
      <c r="P55" s="596"/>
      <c r="Q55" s="597"/>
      <c r="R55" s="598"/>
      <c r="S55" s="598"/>
      <c r="T55" s="598"/>
      <c r="U55" s="599"/>
      <c r="V55" s="561"/>
      <c r="W55" s="562"/>
      <c r="X55" s="562"/>
      <c r="Y55" s="563"/>
      <c r="Z55" s="561"/>
      <c r="AA55" s="562"/>
      <c r="AB55" s="562"/>
      <c r="AC55" s="562"/>
      <c r="AD55" s="562"/>
      <c r="AE55" s="563"/>
      <c r="AF55" s="561"/>
      <c r="AG55" s="562"/>
      <c r="AH55" s="562"/>
      <c r="AI55" s="562"/>
      <c r="AJ55" s="563"/>
      <c r="AK55" s="561"/>
      <c r="AL55" s="562"/>
      <c r="AM55" s="562"/>
      <c r="AN55" s="563"/>
      <c r="AO55" s="561"/>
      <c r="AP55" s="562"/>
      <c r="AQ55" s="562"/>
      <c r="AR55" s="562"/>
      <c r="AS55" s="563"/>
      <c r="AT55" s="561"/>
      <c r="AU55" s="562"/>
      <c r="AV55" s="562"/>
      <c r="AW55" s="563"/>
      <c r="AX55" s="561"/>
      <c r="AY55" s="562"/>
      <c r="AZ55" s="562"/>
      <c r="BA55" s="562"/>
      <c r="BB55" s="563"/>
      <c r="BC55" s="561"/>
      <c r="BD55" s="562"/>
      <c r="BE55" s="562"/>
      <c r="BF55" s="563"/>
      <c r="BG55" s="561"/>
      <c r="BH55" s="562"/>
      <c r="BI55" s="562"/>
      <c r="BJ55" s="563"/>
      <c r="BK55" s="561"/>
      <c r="BL55" s="562"/>
      <c r="BM55" s="562"/>
      <c r="BN55" s="563"/>
      <c r="BO55" s="569"/>
      <c r="BP55" s="569"/>
      <c r="BQ55" s="569"/>
      <c r="BR55" s="569"/>
      <c r="BS55" s="569"/>
      <c r="BT55" s="569"/>
      <c r="BU55" s="569"/>
      <c r="BV55" s="569"/>
      <c r="BW55" s="569"/>
      <c r="BX55" s="569"/>
      <c r="BY55" s="569"/>
      <c r="BZ55" s="569"/>
      <c r="CA55" s="569"/>
      <c r="CB55" s="569"/>
      <c r="CC55" s="569"/>
      <c r="CD55" s="569"/>
      <c r="CE55" s="569"/>
      <c r="CF55" s="569"/>
      <c r="CG55" s="569"/>
      <c r="CH55" s="569"/>
      <c r="CI55" s="569"/>
      <c r="CJ55" s="569"/>
      <c r="CK55" s="569"/>
      <c r="CL55" s="569"/>
      <c r="CM55" s="569"/>
      <c r="CN55" s="569"/>
      <c r="CO55" s="569"/>
      <c r="CP55" s="569"/>
      <c r="CQ55" s="569"/>
      <c r="CR55" s="569"/>
      <c r="CS55" s="569"/>
      <c r="CT55" s="569"/>
      <c r="CU55" s="569"/>
      <c r="CV55" s="569"/>
      <c r="CW55" s="569"/>
      <c r="CX55" s="569"/>
      <c r="CY55" s="590"/>
    </row>
    <row r="56" spans="1:103" s="195" customFormat="1" ht="12.75" hidden="1" customHeight="1" x14ac:dyDescent="0.2">
      <c r="A56" s="572"/>
      <c r="B56" s="573"/>
      <c r="C56" s="573"/>
      <c r="D56" s="574"/>
      <c r="E56" s="591"/>
      <c r="F56" s="592"/>
      <c r="G56" s="592"/>
      <c r="H56" s="593"/>
      <c r="I56" s="594"/>
      <c r="J56" s="595"/>
      <c r="K56" s="595"/>
      <c r="L56" s="595"/>
      <c r="M56" s="595"/>
      <c r="N56" s="595"/>
      <c r="O56" s="595"/>
      <c r="P56" s="596"/>
      <c r="Q56" s="597"/>
      <c r="R56" s="598"/>
      <c r="S56" s="598"/>
      <c r="T56" s="598"/>
      <c r="U56" s="599"/>
      <c r="V56" s="561"/>
      <c r="W56" s="562"/>
      <c r="X56" s="562"/>
      <c r="Y56" s="563"/>
      <c r="Z56" s="561"/>
      <c r="AA56" s="562"/>
      <c r="AB56" s="562"/>
      <c r="AC56" s="562"/>
      <c r="AD56" s="562"/>
      <c r="AE56" s="563"/>
      <c r="AF56" s="561"/>
      <c r="AG56" s="562"/>
      <c r="AH56" s="562"/>
      <c r="AI56" s="562"/>
      <c r="AJ56" s="563"/>
      <c r="AK56" s="561"/>
      <c r="AL56" s="562"/>
      <c r="AM56" s="562"/>
      <c r="AN56" s="563"/>
      <c r="AO56" s="561"/>
      <c r="AP56" s="562"/>
      <c r="AQ56" s="562"/>
      <c r="AR56" s="562"/>
      <c r="AS56" s="563"/>
      <c r="AT56" s="561"/>
      <c r="AU56" s="562"/>
      <c r="AV56" s="562"/>
      <c r="AW56" s="563"/>
      <c r="AX56" s="561"/>
      <c r="AY56" s="562"/>
      <c r="AZ56" s="562"/>
      <c r="BA56" s="562"/>
      <c r="BB56" s="563"/>
      <c r="BC56" s="561"/>
      <c r="BD56" s="562"/>
      <c r="BE56" s="562"/>
      <c r="BF56" s="563"/>
      <c r="BG56" s="561"/>
      <c r="BH56" s="562"/>
      <c r="BI56" s="562"/>
      <c r="BJ56" s="563"/>
      <c r="BK56" s="561"/>
      <c r="BL56" s="562"/>
      <c r="BM56" s="562"/>
      <c r="BN56" s="563"/>
      <c r="BO56" s="569"/>
      <c r="BP56" s="569"/>
      <c r="BQ56" s="569"/>
      <c r="BR56" s="569"/>
      <c r="BS56" s="569"/>
      <c r="BT56" s="569"/>
      <c r="BU56" s="569"/>
      <c r="BV56" s="569"/>
      <c r="BW56" s="569"/>
      <c r="BX56" s="569"/>
      <c r="BY56" s="569"/>
      <c r="BZ56" s="569"/>
      <c r="CA56" s="569"/>
      <c r="CB56" s="569"/>
      <c r="CC56" s="569"/>
      <c r="CD56" s="569"/>
      <c r="CE56" s="569"/>
      <c r="CF56" s="569"/>
      <c r="CG56" s="569"/>
      <c r="CH56" s="569"/>
      <c r="CI56" s="569"/>
      <c r="CJ56" s="569"/>
      <c r="CK56" s="569"/>
      <c r="CL56" s="569"/>
      <c r="CM56" s="569"/>
      <c r="CN56" s="569"/>
      <c r="CO56" s="569"/>
      <c r="CP56" s="569"/>
      <c r="CQ56" s="569"/>
      <c r="CR56" s="569"/>
      <c r="CS56" s="569"/>
      <c r="CT56" s="569"/>
      <c r="CU56" s="569"/>
      <c r="CV56" s="569"/>
      <c r="CW56" s="569"/>
      <c r="CX56" s="569"/>
      <c r="CY56" s="590"/>
    </row>
    <row r="57" spans="1:103" s="195" customFormat="1" ht="12.75" hidden="1" customHeight="1" x14ac:dyDescent="0.2">
      <c r="A57" s="572"/>
      <c r="B57" s="573"/>
      <c r="C57" s="573"/>
      <c r="D57" s="574"/>
      <c r="E57" s="591"/>
      <c r="F57" s="592"/>
      <c r="G57" s="592"/>
      <c r="H57" s="593"/>
      <c r="I57" s="594"/>
      <c r="J57" s="595"/>
      <c r="K57" s="595"/>
      <c r="L57" s="595"/>
      <c r="M57" s="595"/>
      <c r="N57" s="595"/>
      <c r="O57" s="595"/>
      <c r="P57" s="596"/>
      <c r="Q57" s="597"/>
      <c r="R57" s="598"/>
      <c r="S57" s="598"/>
      <c r="T57" s="598"/>
      <c r="U57" s="599"/>
      <c r="V57" s="561"/>
      <c r="W57" s="562"/>
      <c r="X57" s="562"/>
      <c r="Y57" s="563"/>
      <c r="Z57" s="561"/>
      <c r="AA57" s="562"/>
      <c r="AB57" s="562"/>
      <c r="AC57" s="562"/>
      <c r="AD57" s="562"/>
      <c r="AE57" s="563"/>
      <c r="AF57" s="561"/>
      <c r="AG57" s="562"/>
      <c r="AH57" s="562"/>
      <c r="AI57" s="562"/>
      <c r="AJ57" s="563"/>
      <c r="AK57" s="561"/>
      <c r="AL57" s="562"/>
      <c r="AM57" s="562"/>
      <c r="AN57" s="563"/>
      <c r="AO57" s="561"/>
      <c r="AP57" s="562"/>
      <c r="AQ57" s="562"/>
      <c r="AR57" s="562"/>
      <c r="AS57" s="563"/>
      <c r="AT57" s="561"/>
      <c r="AU57" s="562"/>
      <c r="AV57" s="562"/>
      <c r="AW57" s="563"/>
      <c r="AX57" s="561"/>
      <c r="AY57" s="562"/>
      <c r="AZ57" s="562"/>
      <c r="BA57" s="562"/>
      <c r="BB57" s="563"/>
      <c r="BC57" s="561"/>
      <c r="BD57" s="562"/>
      <c r="BE57" s="562"/>
      <c r="BF57" s="563"/>
      <c r="BG57" s="561"/>
      <c r="BH57" s="562"/>
      <c r="BI57" s="562"/>
      <c r="BJ57" s="563"/>
      <c r="BK57" s="561"/>
      <c r="BL57" s="562"/>
      <c r="BM57" s="562"/>
      <c r="BN57" s="563"/>
      <c r="BO57" s="569"/>
      <c r="BP57" s="569"/>
      <c r="BQ57" s="569"/>
      <c r="BR57" s="569"/>
      <c r="BS57" s="569"/>
      <c r="BT57" s="569"/>
      <c r="BU57" s="569"/>
      <c r="BV57" s="569"/>
      <c r="BW57" s="569"/>
      <c r="BX57" s="569"/>
      <c r="BY57" s="569"/>
      <c r="BZ57" s="569"/>
      <c r="CA57" s="569"/>
      <c r="CB57" s="569"/>
      <c r="CC57" s="569"/>
      <c r="CD57" s="569"/>
      <c r="CE57" s="569"/>
      <c r="CF57" s="569"/>
      <c r="CG57" s="569"/>
      <c r="CH57" s="569"/>
      <c r="CI57" s="569"/>
      <c r="CJ57" s="569"/>
      <c r="CK57" s="569"/>
      <c r="CL57" s="569"/>
      <c r="CM57" s="569"/>
      <c r="CN57" s="569"/>
      <c r="CO57" s="569"/>
      <c r="CP57" s="569"/>
      <c r="CQ57" s="569"/>
      <c r="CR57" s="569"/>
      <c r="CS57" s="569"/>
      <c r="CT57" s="569"/>
      <c r="CU57" s="569"/>
      <c r="CV57" s="569"/>
      <c r="CW57" s="569"/>
      <c r="CX57" s="569"/>
      <c r="CY57" s="590"/>
    </row>
    <row r="58" spans="1:103" s="195" customFormat="1" ht="12.75" hidden="1" customHeight="1" x14ac:dyDescent="0.2">
      <c r="A58" s="572"/>
      <c r="B58" s="573"/>
      <c r="C58" s="573"/>
      <c r="D58" s="574"/>
      <c r="E58" s="591"/>
      <c r="F58" s="592"/>
      <c r="G58" s="592"/>
      <c r="H58" s="593"/>
      <c r="I58" s="594"/>
      <c r="J58" s="595"/>
      <c r="K58" s="595"/>
      <c r="L58" s="595"/>
      <c r="M58" s="595"/>
      <c r="N58" s="595"/>
      <c r="O58" s="595"/>
      <c r="P58" s="596"/>
      <c r="Q58" s="597"/>
      <c r="R58" s="598"/>
      <c r="S58" s="598"/>
      <c r="T58" s="598"/>
      <c r="U58" s="599"/>
      <c r="V58" s="561"/>
      <c r="W58" s="562"/>
      <c r="X58" s="562"/>
      <c r="Y58" s="563"/>
      <c r="Z58" s="561"/>
      <c r="AA58" s="562"/>
      <c r="AB58" s="562"/>
      <c r="AC58" s="562"/>
      <c r="AD58" s="562"/>
      <c r="AE58" s="563"/>
      <c r="AF58" s="561"/>
      <c r="AG58" s="562"/>
      <c r="AH58" s="562"/>
      <c r="AI58" s="562"/>
      <c r="AJ58" s="563"/>
      <c r="AK58" s="561"/>
      <c r="AL58" s="562"/>
      <c r="AM58" s="562"/>
      <c r="AN58" s="563"/>
      <c r="AO58" s="561"/>
      <c r="AP58" s="562"/>
      <c r="AQ58" s="562"/>
      <c r="AR58" s="562"/>
      <c r="AS58" s="563"/>
      <c r="AT58" s="561"/>
      <c r="AU58" s="562"/>
      <c r="AV58" s="562"/>
      <c r="AW58" s="563"/>
      <c r="AX58" s="561"/>
      <c r="AY58" s="562"/>
      <c r="AZ58" s="562"/>
      <c r="BA58" s="562"/>
      <c r="BB58" s="563"/>
      <c r="BC58" s="561"/>
      <c r="BD58" s="562"/>
      <c r="BE58" s="562"/>
      <c r="BF58" s="563"/>
      <c r="BG58" s="561"/>
      <c r="BH58" s="562"/>
      <c r="BI58" s="562"/>
      <c r="BJ58" s="563"/>
      <c r="BK58" s="561"/>
      <c r="BL58" s="562"/>
      <c r="BM58" s="562"/>
      <c r="BN58" s="563"/>
      <c r="BO58" s="569"/>
      <c r="BP58" s="569"/>
      <c r="BQ58" s="569"/>
      <c r="BR58" s="569"/>
      <c r="BS58" s="569"/>
      <c r="BT58" s="569"/>
      <c r="BU58" s="569"/>
      <c r="BV58" s="569"/>
      <c r="BW58" s="569"/>
      <c r="BX58" s="569"/>
      <c r="BY58" s="569"/>
      <c r="BZ58" s="569"/>
      <c r="CA58" s="569"/>
      <c r="CB58" s="569"/>
      <c r="CC58" s="569"/>
      <c r="CD58" s="569"/>
      <c r="CE58" s="569"/>
      <c r="CF58" s="569"/>
      <c r="CG58" s="569"/>
      <c r="CH58" s="569"/>
      <c r="CI58" s="569"/>
      <c r="CJ58" s="569"/>
      <c r="CK58" s="569"/>
      <c r="CL58" s="569"/>
      <c r="CM58" s="569"/>
      <c r="CN58" s="569"/>
      <c r="CO58" s="569"/>
      <c r="CP58" s="569"/>
      <c r="CQ58" s="569"/>
      <c r="CR58" s="569"/>
      <c r="CS58" s="569"/>
      <c r="CT58" s="569"/>
      <c r="CU58" s="569"/>
      <c r="CV58" s="569"/>
      <c r="CW58" s="569"/>
      <c r="CX58" s="569"/>
      <c r="CY58" s="590"/>
    </row>
    <row r="59" spans="1:103" s="195" customFormat="1" ht="12.75" hidden="1" customHeight="1" x14ac:dyDescent="0.2">
      <c r="A59" s="572"/>
      <c r="B59" s="573"/>
      <c r="C59" s="573"/>
      <c r="D59" s="574"/>
      <c r="E59" s="591"/>
      <c r="F59" s="592"/>
      <c r="G59" s="592"/>
      <c r="H59" s="593"/>
      <c r="I59" s="594"/>
      <c r="J59" s="595"/>
      <c r="K59" s="595"/>
      <c r="L59" s="595"/>
      <c r="M59" s="595"/>
      <c r="N59" s="595"/>
      <c r="O59" s="595"/>
      <c r="P59" s="596"/>
      <c r="Q59" s="597"/>
      <c r="R59" s="598"/>
      <c r="S59" s="598"/>
      <c r="T59" s="598"/>
      <c r="U59" s="599"/>
      <c r="V59" s="561"/>
      <c r="W59" s="562"/>
      <c r="X59" s="562"/>
      <c r="Y59" s="563"/>
      <c r="Z59" s="561"/>
      <c r="AA59" s="562"/>
      <c r="AB59" s="562"/>
      <c r="AC59" s="562"/>
      <c r="AD59" s="562"/>
      <c r="AE59" s="563"/>
      <c r="AF59" s="561"/>
      <c r="AG59" s="562"/>
      <c r="AH59" s="562"/>
      <c r="AI59" s="562"/>
      <c r="AJ59" s="563"/>
      <c r="AK59" s="561"/>
      <c r="AL59" s="562"/>
      <c r="AM59" s="562"/>
      <c r="AN59" s="563"/>
      <c r="AO59" s="561"/>
      <c r="AP59" s="562"/>
      <c r="AQ59" s="562"/>
      <c r="AR59" s="562"/>
      <c r="AS59" s="563"/>
      <c r="AT59" s="561"/>
      <c r="AU59" s="562"/>
      <c r="AV59" s="562"/>
      <c r="AW59" s="563"/>
      <c r="AX59" s="561"/>
      <c r="AY59" s="562"/>
      <c r="AZ59" s="562"/>
      <c r="BA59" s="562"/>
      <c r="BB59" s="563"/>
      <c r="BC59" s="561"/>
      <c r="BD59" s="562"/>
      <c r="BE59" s="562"/>
      <c r="BF59" s="563"/>
      <c r="BG59" s="561"/>
      <c r="BH59" s="562"/>
      <c r="BI59" s="562"/>
      <c r="BJ59" s="563"/>
      <c r="BK59" s="561"/>
      <c r="BL59" s="562"/>
      <c r="BM59" s="562"/>
      <c r="BN59" s="563"/>
      <c r="BO59" s="569"/>
      <c r="BP59" s="569"/>
      <c r="BQ59" s="569"/>
      <c r="BR59" s="569"/>
      <c r="BS59" s="569"/>
      <c r="BT59" s="569"/>
      <c r="BU59" s="569"/>
      <c r="BV59" s="569"/>
      <c r="BW59" s="569"/>
      <c r="BX59" s="569"/>
      <c r="BY59" s="569"/>
      <c r="BZ59" s="569"/>
      <c r="CA59" s="569"/>
      <c r="CB59" s="569"/>
      <c r="CC59" s="569"/>
      <c r="CD59" s="569"/>
      <c r="CE59" s="569"/>
      <c r="CF59" s="569"/>
      <c r="CG59" s="569"/>
      <c r="CH59" s="569"/>
      <c r="CI59" s="569"/>
      <c r="CJ59" s="569"/>
      <c r="CK59" s="569"/>
      <c r="CL59" s="569"/>
      <c r="CM59" s="569"/>
      <c r="CN59" s="569"/>
      <c r="CO59" s="569"/>
      <c r="CP59" s="569"/>
      <c r="CQ59" s="569"/>
      <c r="CR59" s="569"/>
      <c r="CS59" s="569"/>
      <c r="CT59" s="569"/>
      <c r="CU59" s="569"/>
      <c r="CV59" s="569"/>
      <c r="CW59" s="569"/>
      <c r="CX59" s="569"/>
      <c r="CY59" s="590"/>
    </row>
    <row r="60" spans="1:103" s="195" customFormat="1" ht="12.75" hidden="1" customHeight="1" x14ac:dyDescent="0.2">
      <c r="A60" s="572"/>
      <c r="B60" s="573"/>
      <c r="C60" s="573"/>
      <c r="D60" s="574"/>
      <c r="E60" s="591"/>
      <c r="F60" s="592"/>
      <c r="G60" s="592"/>
      <c r="H60" s="593"/>
      <c r="I60" s="594"/>
      <c r="J60" s="595"/>
      <c r="K60" s="595"/>
      <c r="L60" s="595"/>
      <c r="M60" s="595"/>
      <c r="N60" s="595"/>
      <c r="O60" s="595"/>
      <c r="P60" s="596"/>
      <c r="Q60" s="597"/>
      <c r="R60" s="598"/>
      <c r="S60" s="598"/>
      <c r="T60" s="598"/>
      <c r="U60" s="599"/>
      <c r="V60" s="561"/>
      <c r="W60" s="562"/>
      <c r="X60" s="562"/>
      <c r="Y60" s="563"/>
      <c r="Z60" s="561"/>
      <c r="AA60" s="562"/>
      <c r="AB60" s="562"/>
      <c r="AC60" s="562"/>
      <c r="AD60" s="562"/>
      <c r="AE60" s="563"/>
      <c r="AF60" s="561"/>
      <c r="AG60" s="562"/>
      <c r="AH60" s="562"/>
      <c r="AI60" s="562"/>
      <c r="AJ60" s="563"/>
      <c r="AK60" s="561"/>
      <c r="AL60" s="562"/>
      <c r="AM60" s="562"/>
      <c r="AN60" s="563"/>
      <c r="AO60" s="561"/>
      <c r="AP60" s="562"/>
      <c r="AQ60" s="562"/>
      <c r="AR60" s="562"/>
      <c r="AS60" s="563"/>
      <c r="AT60" s="561"/>
      <c r="AU60" s="562"/>
      <c r="AV60" s="562"/>
      <c r="AW60" s="563"/>
      <c r="AX60" s="561"/>
      <c r="AY60" s="562"/>
      <c r="AZ60" s="562"/>
      <c r="BA60" s="562"/>
      <c r="BB60" s="563"/>
      <c r="BC60" s="561"/>
      <c r="BD60" s="562"/>
      <c r="BE60" s="562"/>
      <c r="BF60" s="563"/>
      <c r="BG60" s="561"/>
      <c r="BH60" s="562"/>
      <c r="BI60" s="562"/>
      <c r="BJ60" s="563"/>
      <c r="BK60" s="561"/>
      <c r="BL60" s="562"/>
      <c r="BM60" s="562"/>
      <c r="BN60" s="563"/>
      <c r="BO60" s="569"/>
      <c r="BP60" s="569"/>
      <c r="BQ60" s="569"/>
      <c r="BR60" s="569"/>
      <c r="BS60" s="569"/>
      <c r="BT60" s="569"/>
      <c r="BU60" s="569"/>
      <c r="BV60" s="569"/>
      <c r="BW60" s="569"/>
      <c r="BX60" s="569"/>
      <c r="BY60" s="569"/>
      <c r="BZ60" s="569"/>
      <c r="CA60" s="569"/>
      <c r="CB60" s="569"/>
      <c r="CC60" s="569"/>
      <c r="CD60" s="569"/>
      <c r="CE60" s="569"/>
      <c r="CF60" s="569"/>
      <c r="CG60" s="569"/>
      <c r="CH60" s="569"/>
      <c r="CI60" s="569"/>
      <c r="CJ60" s="569"/>
      <c r="CK60" s="569"/>
      <c r="CL60" s="569"/>
      <c r="CM60" s="569"/>
      <c r="CN60" s="569"/>
      <c r="CO60" s="569"/>
      <c r="CP60" s="569"/>
      <c r="CQ60" s="569"/>
      <c r="CR60" s="569"/>
      <c r="CS60" s="569"/>
      <c r="CT60" s="569"/>
      <c r="CU60" s="569"/>
      <c r="CV60" s="569"/>
      <c r="CW60" s="569"/>
      <c r="CX60" s="569"/>
      <c r="CY60" s="590"/>
    </row>
    <row r="61" spans="1:103" s="195" customFormat="1" ht="12.75" hidden="1" customHeight="1" x14ac:dyDescent="0.2">
      <c r="A61" s="572"/>
      <c r="B61" s="573"/>
      <c r="C61" s="573"/>
      <c r="D61" s="574"/>
      <c r="E61" s="591"/>
      <c r="F61" s="592"/>
      <c r="G61" s="592"/>
      <c r="H61" s="593"/>
      <c r="I61" s="594"/>
      <c r="J61" s="595"/>
      <c r="K61" s="595"/>
      <c r="L61" s="595"/>
      <c r="M61" s="595"/>
      <c r="N61" s="595"/>
      <c r="O61" s="595"/>
      <c r="P61" s="596"/>
      <c r="Q61" s="597"/>
      <c r="R61" s="598"/>
      <c r="S61" s="598"/>
      <c r="T61" s="598"/>
      <c r="U61" s="599"/>
      <c r="V61" s="561"/>
      <c r="W61" s="562"/>
      <c r="X61" s="562"/>
      <c r="Y61" s="563"/>
      <c r="Z61" s="561"/>
      <c r="AA61" s="562"/>
      <c r="AB61" s="562"/>
      <c r="AC61" s="562"/>
      <c r="AD61" s="562"/>
      <c r="AE61" s="563"/>
      <c r="AF61" s="561"/>
      <c r="AG61" s="562"/>
      <c r="AH61" s="562"/>
      <c r="AI61" s="562"/>
      <c r="AJ61" s="563"/>
      <c r="AK61" s="561"/>
      <c r="AL61" s="562"/>
      <c r="AM61" s="562"/>
      <c r="AN61" s="563"/>
      <c r="AO61" s="561"/>
      <c r="AP61" s="562"/>
      <c r="AQ61" s="562"/>
      <c r="AR61" s="562"/>
      <c r="AS61" s="563"/>
      <c r="AT61" s="561"/>
      <c r="AU61" s="562"/>
      <c r="AV61" s="562"/>
      <c r="AW61" s="563"/>
      <c r="AX61" s="561"/>
      <c r="AY61" s="562"/>
      <c r="AZ61" s="562"/>
      <c r="BA61" s="562"/>
      <c r="BB61" s="563"/>
      <c r="BC61" s="561"/>
      <c r="BD61" s="562"/>
      <c r="BE61" s="562"/>
      <c r="BF61" s="563"/>
      <c r="BG61" s="561"/>
      <c r="BH61" s="562"/>
      <c r="BI61" s="562"/>
      <c r="BJ61" s="563"/>
      <c r="BK61" s="561"/>
      <c r="BL61" s="562"/>
      <c r="BM61" s="562"/>
      <c r="BN61" s="563"/>
      <c r="BO61" s="569"/>
      <c r="BP61" s="569"/>
      <c r="BQ61" s="569"/>
      <c r="BR61" s="569"/>
      <c r="BS61" s="569"/>
      <c r="BT61" s="569"/>
      <c r="BU61" s="569"/>
      <c r="BV61" s="569"/>
      <c r="BW61" s="569"/>
      <c r="BX61" s="569"/>
      <c r="BY61" s="569"/>
      <c r="BZ61" s="569"/>
      <c r="CA61" s="569"/>
      <c r="CB61" s="569"/>
      <c r="CC61" s="569"/>
      <c r="CD61" s="569"/>
      <c r="CE61" s="569"/>
      <c r="CF61" s="569"/>
      <c r="CG61" s="569"/>
      <c r="CH61" s="569"/>
      <c r="CI61" s="569"/>
      <c r="CJ61" s="569"/>
      <c r="CK61" s="569"/>
      <c r="CL61" s="569"/>
      <c r="CM61" s="569"/>
      <c r="CN61" s="569"/>
      <c r="CO61" s="569"/>
      <c r="CP61" s="569"/>
      <c r="CQ61" s="569"/>
      <c r="CR61" s="569"/>
      <c r="CS61" s="569"/>
      <c r="CT61" s="569"/>
      <c r="CU61" s="569"/>
      <c r="CV61" s="569"/>
      <c r="CW61" s="569"/>
      <c r="CX61" s="569"/>
      <c r="CY61" s="590"/>
    </row>
    <row r="62" spans="1:103" s="195" customFormat="1" ht="12.75" hidden="1" customHeight="1" x14ac:dyDescent="0.2">
      <c r="A62" s="572"/>
      <c r="B62" s="573"/>
      <c r="C62" s="573"/>
      <c r="D62" s="574"/>
      <c r="E62" s="591"/>
      <c r="F62" s="592"/>
      <c r="G62" s="592"/>
      <c r="H62" s="593"/>
      <c r="I62" s="594"/>
      <c r="J62" s="595"/>
      <c r="K62" s="595"/>
      <c r="L62" s="595"/>
      <c r="M62" s="595"/>
      <c r="N62" s="595"/>
      <c r="O62" s="595"/>
      <c r="P62" s="596"/>
      <c r="Q62" s="597"/>
      <c r="R62" s="598"/>
      <c r="S62" s="598"/>
      <c r="T62" s="598"/>
      <c r="U62" s="599"/>
      <c r="V62" s="561"/>
      <c r="W62" s="562"/>
      <c r="X62" s="562"/>
      <c r="Y62" s="563"/>
      <c r="Z62" s="561"/>
      <c r="AA62" s="562"/>
      <c r="AB62" s="562"/>
      <c r="AC62" s="562"/>
      <c r="AD62" s="562"/>
      <c r="AE62" s="563"/>
      <c r="AF62" s="561"/>
      <c r="AG62" s="562"/>
      <c r="AH62" s="562"/>
      <c r="AI62" s="562"/>
      <c r="AJ62" s="563"/>
      <c r="AK62" s="561"/>
      <c r="AL62" s="562"/>
      <c r="AM62" s="562"/>
      <c r="AN62" s="563"/>
      <c r="AO62" s="561"/>
      <c r="AP62" s="562"/>
      <c r="AQ62" s="562"/>
      <c r="AR62" s="562"/>
      <c r="AS62" s="563"/>
      <c r="AT62" s="561"/>
      <c r="AU62" s="562"/>
      <c r="AV62" s="562"/>
      <c r="AW62" s="563"/>
      <c r="AX62" s="561"/>
      <c r="AY62" s="562"/>
      <c r="AZ62" s="562"/>
      <c r="BA62" s="562"/>
      <c r="BB62" s="563"/>
      <c r="BC62" s="561"/>
      <c r="BD62" s="562"/>
      <c r="BE62" s="562"/>
      <c r="BF62" s="563"/>
      <c r="BG62" s="561"/>
      <c r="BH62" s="562"/>
      <c r="BI62" s="562"/>
      <c r="BJ62" s="563"/>
      <c r="BK62" s="561"/>
      <c r="BL62" s="562"/>
      <c r="BM62" s="562"/>
      <c r="BN62" s="563"/>
      <c r="BO62" s="569"/>
      <c r="BP62" s="569"/>
      <c r="BQ62" s="569"/>
      <c r="BR62" s="569"/>
      <c r="BS62" s="569"/>
      <c r="BT62" s="569"/>
      <c r="BU62" s="569"/>
      <c r="BV62" s="569"/>
      <c r="BW62" s="569"/>
      <c r="BX62" s="569"/>
      <c r="BY62" s="569"/>
      <c r="BZ62" s="569"/>
      <c r="CA62" s="569"/>
      <c r="CB62" s="569"/>
      <c r="CC62" s="569"/>
      <c r="CD62" s="569"/>
      <c r="CE62" s="569"/>
      <c r="CF62" s="569"/>
      <c r="CG62" s="569"/>
      <c r="CH62" s="569"/>
      <c r="CI62" s="569"/>
      <c r="CJ62" s="569"/>
      <c r="CK62" s="569"/>
      <c r="CL62" s="569"/>
      <c r="CM62" s="569"/>
      <c r="CN62" s="569"/>
      <c r="CO62" s="569"/>
      <c r="CP62" s="569"/>
      <c r="CQ62" s="569"/>
      <c r="CR62" s="569"/>
      <c r="CS62" s="569"/>
      <c r="CT62" s="569"/>
      <c r="CU62" s="569"/>
      <c r="CV62" s="569"/>
      <c r="CW62" s="569"/>
      <c r="CX62" s="569"/>
      <c r="CY62" s="590"/>
    </row>
    <row r="63" spans="1:103" s="172" customFormat="1" ht="12.75" customHeight="1" x14ac:dyDescent="0.2">
      <c r="A63" s="196"/>
      <c r="B63" s="196"/>
      <c r="C63" s="196"/>
      <c r="D63" s="196"/>
      <c r="E63" s="196"/>
      <c r="F63" s="196"/>
      <c r="G63" s="196"/>
      <c r="H63" s="196"/>
      <c r="J63" s="197"/>
      <c r="K63" s="197"/>
      <c r="L63" s="197"/>
      <c r="M63" s="197"/>
      <c r="N63" s="197"/>
      <c r="O63" s="197"/>
      <c r="P63" s="197"/>
      <c r="Q63" s="198"/>
      <c r="R63" s="198"/>
      <c r="S63" s="198"/>
      <c r="T63" s="199" t="s">
        <v>149</v>
      </c>
      <c r="U63" s="198"/>
      <c r="V63" s="554" t="s">
        <v>150</v>
      </c>
      <c r="W63" s="554"/>
      <c r="X63" s="554"/>
      <c r="Y63" s="554"/>
      <c r="Z63" s="554" t="s">
        <v>150</v>
      </c>
      <c r="AA63" s="554"/>
      <c r="AB63" s="554"/>
      <c r="AC63" s="554"/>
      <c r="AD63" s="554"/>
      <c r="AE63" s="554"/>
      <c r="AF63" s="554"/>
      <c r="AG63" s="554"/>
      <c r="AH63" s="554"/>
      <c r="AI63" s="554"/>
      <c r="AJ63" s="554"/>
      <c r="AK63" s="587">
        <f>SUM(AK45:AN62)</f>
        <v>0</v>
      </c>
      <c r="AL63" s="588"/>
      <c r="AM63" s="588"/>
      <c r="AN63" s="589"/>
      <c r="AO63" s="554"/>
      <c r="AP63" s="554"/>
      <c r="AQ63" s="554"/>
      <c r="AR63" s="554"/>
      <c r="AS63" s="554"/>
      <c r="AT63" s="554"/>
      <c r="AU63" s="554"/>
      <c r="AV63" s="554"/>
      <c r="AW63" s="554"/>
      <c r="AX63" s="554"/>
      <c r="AY63" s="554"/>
      <c r="AZ63" s="554"/>
      <c r="BA63" s="554"/>
      <c r="BB63" s="554"/>
      <c r="BC63" s="554"/>
      <c r="BD63" s="554"/>
      <c r="BE63" s="554"/>
      <c r="BF63" s="554"/>
      <c r="BG63" s="554"/>
      <c r="BH63" s="554"/>
      <c r="BI63" s="554"/>
      <c r="BJ63" s="554"/>
      <c r="BK63" s="554"/>
      <c r="BL63" s="554"/>
      <c r="BM63" s="554"/>
      <c r="BN63" s="554"/>
      <c r="BO63" s="554"/>
      <c r="BP63" s="554"/>
      <c r="BQ63" s="554"/>
      <c r="BR63" s="554"/>
      <c r="BS63" s="554"/>
      <c r="BT63" s="554"/>
      <c r="BU63" s="554"/>
      <c r="BV63" s="554"/>
      <c r="BW63" s="554"/>
      <c r="BX63" s="554"/>
      <c r="BY63" s="554"/>
      <c r="BZ63" s="554"/>
      <c r="CA63" s="554"/>
      <c r="CB63" s="554"/>
      <c r="CC63" s="554"/>
      <c r="CD63" s="554"/>
      <c r="CE63" s="554"/>
      <c r="CF63" s="554"/>
      <c r="CG63" s="554"/>
      <c r="CH63" s="554"/>
      <c r="CI63" s="554"/>
      <c r="CJ63" s="554"/>
      <c r="CK63" s="554"/>
      <c r="CL63" s="554"/>
      <c r="CM63" s="554"/>
      <c r="CN63" s="554"/>
      <c r="CO63" s="554"/>
      <c r="CP63" s="554"/>
      <c r="CQ63" s="554"/>
      <c r="CR63" s="554"/>
      <c r="CS63" s="554"/>
      <c r="CT63" s="554"/>
      <c r="CU63" s="554"/>
      <c r="CV63" s="554"/>
      <c r="CW63" s="554"/>
      <c r="CX63" s="554"/>
      <c r="CY63" s="582"/>
    </row>
    <row r="64" spans="1:103" s="172" customFormat="1" ht="12.75" customHeight="1" x14ac:dyDescent="0.2">
      <c r="B64" s="199"/>
      <c r="C64" s="199"/>
      <c r="D64" s="199"/>
      <c r="E64" s="199"/>
      <c r="F64" s="199"/>
      <c r="G64" s="199"/>
      <c r="H64" s="199"/>
      <c r="I64" s="199"/>
      <c r="J64" s="199"/>
      <c r="K64" s="199"/>
      <c r="L64" s="199"/>
      <c r="M64" s="199"/>
      <c r="N64" s="199"/>
      <c r="O64" s="199"/>
      <c r="P64" s="199"/>
      <c r="Q64" s="200"/>
      <c r="R64" s="200"/>
      <c r="S64" s="200"/>
      <c r="T64" s="199" t="s">
        <v>151</v>
      </c>
      <c r="U64" s="200"/>
      <c r="V64" s="554"/>
      <c r="W64" s="554"/>
      <c r="X64" s="554"/>
      <c r="Y64" s="554"/>
      <c r="Z64" s="554"/>
      <c r="AA64" s="554"/>
      <c r="AB64" s="554"/>
      <c r="AC64" s="554"/>
      <c r="AD64" s="554"/>
      <c r="AE64" s="554"/>
      <c r="AF64" s="554"/>
      <c r="AG64" s="554"/>
      <c r="AH64" s="554"/>
      <c r="AI64" s="554"/>
      <c r="AJ64" s="554"/>
      <c r="AK64" s="587">
        <f>AK65-AK63</f>
        <v>0</v>
      </c>
      <c r="AL64" s="588"/>
      <c r="AM64" s="588"/>
      <c r="AN64" s="589"/>
      <c r="AO64" s="554"/>
      <c r="AP64" s="554"/>
      <c r="AQ64" s="554"/>
      <c r="AR64" s="554"/>
      <c r="AS64" s="554"/>
      <c r="AT64" s="554"/>
      <c r="AU64" s="554"/>
      <c r="AV64" s="554"/>
      <c r="AW64" s="554"/>
      <c r="AX64" s="554"/>
      <c r="AY64" s="554"/>
      <c r="AZ64" s="554"/>
      <c r="BA64" s="554"/>
      <c r="BB64" s="554"/>
      <c r="BC64" s="554"/>
      <c r="BD64" s="554"/>
      <c r="BE64" s="554"/>
      <c r="BF64" s="554"/>
      <c r="BG64" s="554"/>
      <c r="BH64" s="554"/>
      <c r="BI64" s="554"/>
      <c r="BJ64" s="554"/>
      <c r="BK64" s="554"/>
      <c r="BL64" s="554"/>
      <c r="BM64" s="554"/>
      <c r="BN64" s="554"/>
      <c r="BO64" s="554"/>
      <c r="BP64" s="554"/>
      <c r="BQ64" s="554"/>
      <c r="BR64" s="554"/>
      <c r="BS64" s="554"/>
      <c r="BT64" s="554"/>
      <c r="BU64" s="554"/>
      <c r="BV64" s="554"/>
      <c r="BW64" s="554"/>
      <c r="BX64" s="554"/>
      <c r="BY64" s="554"/>
      <c r="BZ64" s="554"/>
      <c r="CA64" s="554"/>
      <c r="CB64" s="554"/>
      <c r="CC64" s="554"/>
      <c r="CD64" s="554"/>
      <c r="CE64" s="554"/>
      <c r="CF64" s="554"/>
      <c r="CG64" s="554"/>
      <c r="CH64" s="554"/>
      <c r="CI64" s="554"/>
      <c r="CJ64" s="554"/>
      <c r="CK64" s="554"/>
      <c r="CL64" s="554"/>
      <c r="CM64" s="554"/>
      <c r="CN64" s="554"/>
      <c r="CO64" s="554"/>
      <c r="CP64" s="554"/>
      <c r="CQ64" s="554"/>
      <c r="CR64" s="554"/>
      <c r="CS64" s="554"/>
      <c r="CT64" s="554"/>
      <c r="CU64" s="554"/>
      <c r="CV64" s="554"/>
      <c r="CW64" s="554"/>
      <c r="CX64" s="554"/>
      <c r="CY64" s="582"/>
    </row>
    <row r="65" spans="1:104" s="172" customFormat="1" ht="12.75" customHeight="1" x14ac:dyDescent="0.2">
      <c r="A65" s="196"/>
      <c r="B65" s="196"/>
      <c r="C65" s="196"/>
      <c r="D65" s="196"/>
      <c r="E65" s="196"/>
      <c r="F65" s="196"/>
      <c r="G65" s="196"/>
      <c r="H65" s="196"/>
      <c r="J65" s="199"/>
      <c r="K65" s="199"/>
      <c r="L65" s="199"/>
      <c r="M65" s="199"/>
      <c r="N65" s="199"/>
      <c r="O65" s="199"/>
      <c r="P65" s="199"/>
      <c r="Q65" s="198"/>
      <c r="R65" s="198"/>
      <c r="S65" s="198"/>
      <c r="T65" s="199" t="s">
        <v>152</v>
      </c>
      <c r="U65" s="198"/>
      <c r="V65" s="554" t="s">
        <v>150</v>
      </c>
      <c r="W65" s="554"/>
      <c r="X65" s="554"/>
      <c r="Y65" s="554"/>
      <c r="Z65" s="554" t="s">
        <v>150</v>
      </c>
      <c r="AA65" s="554"/>
      <c r="AB65" s="554"/>
      <c r="AC65" s="554"/>
      <c r="AD65" s="554"/>
      <c r="AE65" s="554"/>
      <c r="AF65" s="554"/>
      <c r="AG65" s="554"/>
      <c r="AH65" s="554"/>
      <c r="AI65" s="554"/>
      <c r="AJ65" s="554"/>
      <c r="AK65" s="587">
        <f>AK63*1.2</f>
        <v>0</v>
      </c>
      <c r="AL65" s="588"/>
      <c r="AM65" s="588"/>
      <c r="AN65" s="589"/>
      <c r="AO65" s="554"/>
      <c r="AP65" s="554"/>
      <c r="AQ65" s="554"/>
      <c r="AR65" s="554"/>
      <c r="AS65" s="554"/>
      <c r="AT65" s="554"/>
      <c r="AU65" s="554"/>
      <c r="AV65" s="554"/>
      <c r="AW65" s="554"/>
      <c r="AX65" s="554"/>
      <c r="AY65" s="554"/>
      <c r="AZ65" s="554"/>
      <c r="BA65" s="554"/>
      <c r="BB65" s="554"/>
      <c r="BC65" s="554"/>
      <c r="BD65" s="554"/>
      <c r="BE65" s="554"/>
      <c r="BF65" s="554"/>
      <c r="BG65" s="554"/>
      <c r="BH65" s="554"/>
      <c r="BI65" s="554"/>
      <c r="BJ65" s="554"/>
      <c r="BK65" s="554"/>
      <c r="BL65" s="554"/>
      <c r="BM65" s="554"/>
      <c r="BN65" s="554"/>
      <c r="BO65" s="554"/>
      <c r="BP65" s="554"/>
      <c r="BQ65" s="554"/>
      <c r="BR65" s="554"/>
      <c r="BS65" s="554"/>
      <c r="BT65" s="554"/>
      <c r="BU65" s="554"/>
      <c r="BV65" s="554"/>
      <c r="BW65" s="554"/>
      <c r="BX65" s="554"/>
      <c r="BY65" s="554"/>
      <c r="BZ65" s="554"/>
      <c r="CA65" s="554"/>
      <c r="CB65" s="554"/>
      <c r="CC65" s="554"/>
      <c r="CD65" s="554"/>
      <c r="CE65" s="554"/>
      <c r="CF65" s="554"/>
      <c r="CG65" s="554"/>
      <c r="CH65" s="554"/>
      <c r="CI65" s="554"/>
      <c r="CJ65" s="554"/>
      <c r="CK65" s="554"/>
      <c r="CL65" s="554"/>
      <c r="CM65" s="554"/>
      <c r="CN65" s="554"/>
      <c r="CO65" s="554"/>
      <c r="CP65" s="554"/>
      <c r="CQ65" s="554"/>
      <c r="CR65" s="554"/>
      <c r="CS65" s="554"/>
      <c r="CT65" s="554"/>
      <c r="CU65" s="554"/>
      <c r="CV65" s="554"/>
      <c r="CW65" s="554"/>
      <c r="CX65" s="554"/>
      <c r="CY65" s="582"/>
    </row>
    <row r="66" spans="1:104" s="172" customFormat="1" ht="12.75" customHeight="1" x14ac:dyDescent="0.2">
      <c r="A66" s="196"/>
      <c r="B66" s="196"/>
      <c r="C66" s="196"/>
      <c r="D66" s="196"/>
      <c r="E66" s="196"/>
      <c r="F66" s="196"/>
      <c r="G66" s="196"/>
      <c r="H66" s="196"/>
      <c r="J66" s="199"/>
      <c r="K66" s="199"/>
      <c r="L66" s="199"/>
      <c r="M66" s="199"/>
      <c r="N66" s="199"/>
      <c r="O66" s="199"/>
      <c r="P66" s="199"/>
      <c r="Q66" s="198"/>
      <c r="R66" s="198"/>
      <c r="S66" s="198"/>
      <c r="T66" s="199"/>
      <c r="U66" s="198"/>
      <c r="V66" s="198"/>
      <c r="W66" s="198"/>
      <c r="X66" s="198"/>
      <c r="Y66" s="198"/>
      <c r="Z66" s="198"/>
      <c r="AA66" s="198"/>
      <c r="AB66" s="198"/>
      <c r="AC66" s="198"/>
      <c r="AD66" s="198"/>
      <c r="AE66" s="198"/>
      <c r="AF66" s="198"/>
      <c r="AG66" s="198"/>
      <c r="AH66" s="198"/>
      <c r="AI66" s="198"/>
      <c r="AJ66" s="198"/>
      <c r="AK66" s="305"/>
      <c r="AL66" s="305"/>
      <c r="AM66" s="305"/>
      <c r="AN66" s="305"/>
      <c r="AO66" s="198"/>
      <c r="AP66" s="198"/>
      <c r="AQ66" s="198"/>
      <c r="AR66" s="198"/>
      <c r="AS66" s="198"/>
      <c r="AT66" s="198"/>
      <c r="AU66" s="198"/>
      <c r="AV66" s="198"/>
      <c r="AW66" s="198"/>
      <c r="AX66" s="198"/>
      <c r="AY66" s="198"/>
      <c r="AZ66" s="198"/>
      <c r="BA66" s="198"/>
      <c r="BB66" s="198"/>
      <c r="BC66" s="198"/>
      <c r="BD66" s="198"/>
      <c r="BE66" s="198"/>
      <c r="BF66" s="198"/>
      <c r="BG66" s="198"/>
      <c r="BH66" s="198"/>
      <c r="BI66" s="198"/>
      <c r="BJ66" s="198"/>
      <c r="BK66" s="198"/>
      <c r="BL66" s="198"/>
      <c r="BM66" s="198"/>
      <c r="BN66" s="198"/>
      <c r="BO66" s="198"/>
      <c r="BP66" s="198"/>
      <c r="BQ66" s="198"/>
      <c r="BR66" s="198"/>
      <c r="BS66" s="198"/>
      <c r="BT66" s="198"/>
      <c r="BU66" s="198"/>
      <c r="BV66" s="198"/>
      <c r="BW66" s="198"/>
      <c r="BX66" s="198"/>
      <c r="BY66" s="198"/>
      <c r="BZ66" s="198"/>
      <c r="CA66" s="198"/>
      <c r="CB66" s="198"/>
      <c r="CC66" s="198"/>
      <c r="CD66" s="198"/>
      <c r="CE66" s="198"/>
      <c r="CF66" s="198"/>
      <c r="CG66" s="198"/>
      <c r="CH66" s="198"/>
      <c r="CI66" s="198"/>
      <c r="CJ66" s="198"/>
      <c r="CK66" s="198"/>
      <c r="CL66" s="198"/>
      <c r="CM66" s="198"/>
      <c r="CN66" s="198"/>
      <c r="CO66" s="198"/>
      <c r="CP66" s="198"/>
      <c r="CQ66" s="198"/>
      <c r="CR66" s="198"/>
      <c r="CS66" s="198"/>
      <c r="CT66" s="198"/>
      <c r="CU66" s="198"/>
      <c r="CV66" s="198"/>
      <c r="CW66" s="198"/>
      <c r="CX66" s="198"/>
      <c r="CY66" s="198"/>
    </row>
    <row r="67" spans="1:104" s="172" customFormat="1" ht="12.75" customHeight="1" x14ac:dyDescent="0.2">
      <c r="A67" s="196"/>
      <c r="B67" s="196"/>
      <c r="C67" s="196"/>
      <c r="D67" s="196"/>
      <c r="E67" s="196"/>
      <c r="F67" s="196"/>
      <c r="G67" s="196"/>
      <c r="H67" s="196"/>
      <c r="J67" s="199"/>
      <c r="K67" s="199"/>
      <c r="L67" s="199"/>
      <c r="M67" s="199"/>
      <c r="N67" s="199"/>
      <c r="O67" s="199"/>
      <c r="P67" s="199"/>
      <c r="Q67" s="198"/>
      <c r="R67" s="198"/>
      <c r="S67" s="198"/>
      <c r="T67" s="199"/>
      <c r="U67" s="198"/>
      <c r="V67" s="198"/>
      <c r="W67" s="198"/>
      <c r="X67" s="198"/>
      <c r="Y67" s="198"/>
      <c r="Z67" s="198"/>
      <c r="AA67" s="198"/>
      <c r="AB67" s="198"/>
      <c r="AC67" s="198"/>
      <c r="AD67" s="198"/>
      <c r="AE67" s="198"/>
      <c r="AF67" s="198"/>
      <c r="AG67" s="198"/>
      <c r="AH67" s="198"/>
      <c r="AI67" s="198"/>
      <c r="AJ67" s="198"/>
      <c r="AK67" s="305"/>
      <c r="AL67" s="305"/>
      <c r="AM67" s="305"/>
      <c r="AN67" s="305"/>
      <c r="AO67" s="198"/>
      <c r="AP67" s="198"/>
      <c r="AQ67" s="198"/>
      <c r="AR67" s="198"/>
      <c r="AS67" s="198"/>
      <c r="AT67" s="198"/>
      <c r="AU67" s="198"/>
      <c r="AV67" s="198"/>
      <c r="AW67" s="198"/>
      <c r="AX67" s="198"/>
      <c r="AY67" s="198"/>
      <c r="AZ67" s="198"/>
      <c r="BA67" s="198"/>
      <c r="BB67" s="198"/>
      <c r="BC67" s="198"/>
      <c r="BD67" s="198"/>
      <c r="BE67" s="198"/>
      <c r="BF67" s="198"/>
      <c r="BG67" s="198"/>
      <c r="BH67" s="198"/>
      <c r="BI67" s="198"/>
      <c r="BJ67" s="198"/>
      <c r="BK67" s="198"/>
      <c r="BL67" s="198"/>
      <c r="BM67" s="198"/>
      <c r="BN67" s="198"/>
      <c r="BO67" s="198"/>
      <c r="BP67" s="198"/>
      <c r="BQ67" s="198"/>
      <c r="BR67" s="198"/>
      <c r="BS67" s="198"/>
      <c r="BT67" s="198"/>
      <c r="BU67" s="198"/>
      <c r="BV67" s="198"/>
      <c r="BW67" s="198"/>
      <c r="BX67" s="198"/>
      <c r="BY67" s="198"/>
      <c r="BZ67" s="198"/>
      <c r="CA67" s="198"/>
      <c r="CB67" s="198"/>
      <c r="CC67" s="198"/>
      <c r="CD67" s="198"/>
      <c r="CE67" s="198"/>
      <c r="CF67" s="198"/>
      <c r="CG67" s="198"/>
      <c r="CH67" s="198"/>
      <c r="CI67" s="198"/>
      <c r="CJ67" s="198"/>
      <c r="CK67" s="198"/>
      <c r="CL67" s="198"/>
      <c r="CM67" s="198"/>
      <c r="CN67" s="198"/>
      <c r="CO67" s="198"/>
      <c r="CP67" s="198"/>
      <c r="CQ67" s="198"/>
      <c r="CR67" s="198"/>
      <c r="CS67" s="198"/>
      <c r="CT67" s="198"/>
      <c r="CU67" s="198"/>
      <c r="CV67" s="198"/>
      <c r="CW67" s="198"/>
      <c r="CX67" s="198"/>
      <c r="CY67" s="198"/>
    </row>
    <row r="68" spans="1:104" s="172" customFormat="1" ht="12.75" customHeight="1" x14ac:dyDescent="0.3">
      <c r="A68" s="325"/>
      <c r="B68" s="325"/>
      <c r="C68" s="326" t="s">
        <v>79</v>
      </c>
      <c r="D68" s="325"/>
      <c r="E68" s="325"/>
      <c r="F68" s="325"/>
      <c r="G68" s="325"/>
      <c r="H68" s="325"/>
      <c r="I68" s="327"/>
      <c r="J68" s="328"/>
      <c r="K68" s="328"/>
      <c r="L68" s="328"/>
      <c r="M68" s="328"/>
      <c r="N68" s="328"/>
      <c r="O68" s="328"/>
      <c r="P68" s="328"/>
      <c r="Q68" s="329"/>
      <c r="R68" s="329"/>
      <c r="S68" s="329"/>
      <c r="T68" s="328"/>
      <c r="U68" s="329"/>
      <c r="V68" s="329"/>
      <c r="W68" s="329"/>
      <c r="X68" s="329"/>
      <c r="Y68" s="329"/>
      <c r="Z68" s="329"/>
      <c r="AA68" s="329"/>
      <c r="AB68" s="329"/>
      <c r="AC68" s="329"/>
      <c r="AD68" s="329"/>
      <c r="AE68" s="329"/>
      <c r="AF68" s="329"/>
      <c r="AG68" s="329"/>
      <c r="AH68" s="329"/>
      <c r="AI68" s="329"/>
      <c r="AJ68" s="329"/>
      <c r="AK68" s="330"/>
      <c r="AL68" s="330"/>
      <c r="AM68" s="330"/>
      <c r="AN68" s="330"/>
      <c r="AO68" s="329"/>
      <c r="AP68" s="329"/>
      <c r="AQ68" s="329"/>
      <c r="AR68" s="329"/>
      <c r="AS68" s="329"/>
      <c r="AT68" s="329"/>
      <c r="AU68" s="329"/>
      <c r="AV68" s="329"/>
      <c r="AW68" s="329"/>
      <c r="AX68" s="327"/>
      <c r="AY68" s="329"/>
      <c r="AZ68" s="329"/>
      <c r="BA68" s="329"/>
      <c r="BB68" s="329"/>
      <c r="BC68" s="329"/>
      <c r="BD68" s="329"/>
      <c r="BE68" s="329"/>
      <c r="BF68" s="329"/>
      <c r="BG68" s="329"/>
      <c r="BH68" s="329"/>
      <c r="BI68" s="329"/>
      <c r="BJ68" s="329"/>
      <c r="BK68" s="331" t="s">
        <v>80</v>
      </c>
      <c r="BL68" s="329"/>
      <c r="BM68" s="329"/>
      <c r="BN68" s="329"/>
      <c r="BO68" s="329"/>
      <c r="BP68" s="329"/>
      <c r="BQ68" s="329"/>
      <c r="BR68" s="329"/>
      <c r="BS68" s="329"/>
      <c r="BT68" s="329"/>
      <c r="BU68" s="329"/>
      <c r="BV68" s="329"/>
      <c r="BW68" s="329"/>
      <c r="BX68" s="329"/>
      <c r="BY68" s="329"/>
      <c r="BZ68" s="329"/>
      <c r="CA68" s="329"/>
      <c r="CB68" s="329"/>
      <c r="CC68" s="329"/>
      <c r="CD68" s="329"/>
      <c r="CE68" s="329"/>
      <c r="CF68" s="329"/>
      <c r="CG68" s="329"/>
      <c r="CH68" s="329"/>
      <c r="CI68" s="329"/>
      <c r="CJ68" s="329"/>
      <c r="CK68" s="329"/>
      <c r="CL68" s="329"/>
      <c r="CM68" s="329"/>
      <c r="CN68" s="329"/>
      <c r="CO68" s="329"/>
      <c r="CP68" s="329"/>
      <c r="CQ68" s="329"/>
      <c r="CR68" s="329"/>
      <c r="CS68" s="329"/>
      <c r="CT68" s="329"/>
      <c r="CU68" s="329"/>
      <c r="CV68" s="329"/>
      <c r="CW68" s="329"/>
      <c r="CX68" s="329"/>
      <c r="CY68" s="329"/>
      <c r="CZ68" s="307"/>
    </row>
    <row r="69" spans="1:104" s="172" customFormat="1" ht="19.5" customHeight="1" x14ac:dyDescent="0.3">
      <c r="A69" s="325"/>
      <c r="B69" s="325"/>
      <c r="C69" s="332" t="str">
        <f>T('Общие данные'!C5:W5)</f>
        <v>Генеральный директор</v>
      </c>
      <c r="D69" s="332"/>
      <c r="E69" s="332"/>
      <c r="F69" s="332"/>
      <c r="G69" s="332"/>
      <c r="H69" s="332"/>
      <c r="I69" s="333"/>
      <c r="J69" s="334"/>
      <c r="K69" s="334"/>
      <c r="L69" s="334"/>
      <c r="M69" s="334"/>
      <c r="N69" s="334"/>
      <c r="O69" s="328"/>
      <c r="P69" s="328"/>
      <c r="Q69" s="329"/>
      <c r="R69" s="329"/>
      <c r="S69" s="329"/>
      <c r="T69" s="328"/>
      <c r="U69" s="329"/>
      <c r="V69" s="329"/>
      <c r="W69" s="329"/>
      <c r="X69" s="329"/>
      <c r="Y69" s="329"/>
      <c r="Z69" s="329"/>
      <c r="AA69" s="329"/>
      <c r="AB69" s="329"/>
      <c r="AC69" s="329"/>
      <c r="AD69" s="329"/>
      <c r="AE69" s="329"/>
      <c r="AF69" s="329"/>
      <c r="AG69" s="329"/>
      <c r="AH69" s="329"/>
      <c r="AI69" s="329"/>
      <c r="AJ69" s="329"/>
      <c r="AK69" s="330"/>
      <c r="AL69" s="330"/>
      <c r="AM69" s="330"/>
      <c r="AN69" s="330"/>
      <c r="AO69" s="329"/>
      <c r="AP69" s="329"/>
      <c r="AQ69" s="329"/>
      <c r="AR69" s="329"/>
      <c r="AS69" s="329"/>
      <c r="AT69" s="329"/>
      <c r="AU69" s="329"/>
      <c r="AV69" s="329"/>
      <c r="AW69" s="329"/>
      <c r="AX69" s="327"/>
      <c r="AY69" s="329"/>
      <c r="AZ69" s="329"/>
      <c r="BA69" s="329"/>
      <c r="BB69" s="329"/>
      <c r="BC69" s="329"/>
      <c r="BD69" s="329"/>
      <c r="BE69" s="329"/>
      <c r="BF69" s="329"/>
      <c r="BG69" s="329"/>
      <c r="BH69" s="329"/>
      <c r="BI69" s="329"/>
      <c r="BJ69" s="329"/>
      <c r="BK69" s="335"/>
      <c r="BL69" s="329"/>
      <c r="BM69" s="329"/>
      <c r="BN69" s="329"/>
      <c r="BO69" s="329"/>
      <c r="BP69" s="329"/>
      <c r="BQ69" s="329"/>
      <c r="BR69" s="329"/>
      <c r="BS69" s="329"/>
      <c r="BT69" s="329"/>
      <c r="BU69" s="329"/>
      <c r="BV69" s="329"/>
      <c r="BW69" s="329"/>
      <c r="BX69" s="329"/>
      <c r="BY69" s="329"/>
      <c r="BZ69" s="329"/>
      <c r="CA69" s="329"/>
      <c r="CB69" s="329"/>
      <c r="CC69" s="329"/>
      <c r="CD69" s="329"/>
      <c r="CE69" s="329"/>
      <c r="CF69" s="329"/>
      <c r="CG69" s="329"/>
      <c r="CH69" s="329"/>
      <c r="CI69" s="329"/>
      <c r="CJ69" s="329"/>
      <c r="CK69" s="329"/>
      <c r="CL69" s="329"/>
      <c r="CM69" s="329"/>
      <c r="CN69" s="329"/>
      <c r="CO69" s="329"/>
      <c r="CP69" s="329"/>
      <c r="CQ69" s="329"/>
      <c r="CR69" s="329"/>
      <c r="CS69" s="329"/>
      <c r="CT69" s="329"/>
      <c r="CU69" s="329"/>
      <c r="CV69" s="329"/>
      <c r="CW69" s="329"/>
      <c r="CX69" s="329"/>
      <c r="CY69" s="329"/>
      <c r="CZ69" s="307"/>
    </row>
    <row r="70" spans="1:104" s="172" customFormat="1" ht="21" customHeight="1" x14ac:dyDescent="0.3">
      <c r="A70" s="325"/>
      <c r="B70" s="325"/>
      <c r="C70" s="332" t="str">
        <f>T('Общие данные'!C4:W4)</f>
        <v>ООО "Югстрой-Электросеть"</v>
      </c>
      <c r="D70" s="332"/>
      <c r="E70" s="332"/>
      <c r="F70" s="332"/>
      <c r="G70" s="332"/>
      <c r="H70" s="332"/>
      <c r="I70" s="333"/>
      <c r="J70" s="334"/>
      <c r="K70" s="334"/>
      <c r="L70" s="334"/>
      <c r="M70" s="334"/>
      <c r="N70" s="334"/>
      <c r="O70" s="328"/>
      <c r="P70" s="328"/>
      <c r="Q70" s="329"/>
      <c r="R70" s="329"/>
      <c r="S70" s="329"/>
      <c r="T70" s="328"/>
      <c r="U70" s="329"/>
      <c r="V70" s="329"/>
      <c r="W70" s="329"/>
      <c r="X70" s="329"/>
      <c r="Y70" s="329"/>
      <c r="Z70" s="329"/>
      <c r="AA70" s="329"/>
      <c r="AB70" s="329"/>
      <c r="AC70" s="329"/>
      <c r="AD70" s="329"/>
      <c r="AE70" s="329"/>
      <c r="AF70" s="329"/>
      <c r="AG70" s="329"/>
      <c r="AH70" s="329"/>
      <c r="AI70" s="329"/>
      <c r="AJ70" s="329"/>
      <c r="AK70" s="330"/>
      <c r="AL70" s="330"/>
      <c r="AM70" s="330"/>
      <c r="AN70" s="330"/>
      <c r="AO70" s="329"/>
      <c r="AP70" s="329"/>
      <c r="AQ70" s="329"/>
      <c r="AR70" s="329"/>
      <c r="AS70" s="329"/>
      <c r="AT70" s="329"/>
      <c r="AU70" s="329"/>
      <c r="AV70" s="329"/>
      <c r="AW70" s="329"/>
      <c r="AX70" s="327"/>
      <c r="AY70" s="329"/>
      <c r="AZ70" s="329"/>
      <c r="BA70" s="329"/>
      <c r="BB70" s="329"/>
      <c r="BC70" s="329"/>
      <c r="BD70" s="329"/>
      <c r="BE70" s="329"/>
      <c r="BF70" s="329"/>
      <c r="BG70" s="329"/>
      <c r="BH70" s="329"/>
      <c r="BI70" s="329"/>
      <c r="BJ70" s="329"/>
      <c r="BK70" s="336"/>
      <c r="BL70" s="329"/>
      <c r="BM70" s="329"/>
      <c r="BN70" s="329"/>
      <c r="BO70" s="329"/>
      <c r="BP70" s="329"/>
      <c r="BQ70" s="329"/>
      <c r="BR70" s="329"/>
      <c r="BS70" s="329"/>
      <c r="BT70" s="329"/>
      <c r="BU70" s="329"/>
      <c r="BV70" s="329"/>
      <c r="BW70" s="329"/>
      <c r="BX70" s="329"/>
      <c r="BY70" s="329"/>
      <c r="BZ70" s="329"/>
      <c r="CA70" s="329"/>
      <c r="CB70" s="329"/>
      <c r="CC70" s="329"/>
      <c r="CD70" s="329"/>
      <c r="CE70" s="329"/>
      <c r="CF70" s="329"/>
      <c r="CG70" s="329"/>
      <c r="CH70" s="329"/>
      <c r="CI70" s="329"/>
      <c r="CJ70" s="329"/>
      <c r="CK70" s="329"/>
      <c r="CL70" s="329"/>
      <c r="CM70" s="329"/>
      <c r="CN70" s="329"/>
      <c r="CO70" s="329"/>
      <c r="CP70" s="329"/>
      <c r="CQ70" s="329"/>
      <c r="CR70" s="329"/>
      <c r="CS70" s="329"/>
      <c r="CT70" s="329"/>
      <c r="CU70" s="329"/>
      <c r="CV70" s="329"/>
      <c r="CW70" s="329"/>
      <c r="CX70" s="329"/>
      <c r="CY70" s="329"/>
      <c r="CZ70" s="307"/>
    </row>
    <row r="71" spans="1:104" s="172" customFormat="1" ht="12.75" customHeight="1" x14ac:dyDescent="0.3">
      <c r="A71" s="325"/>
      <c r="B71" s="325"/>
      <c r="C71" s="332"/>
      <c r="D71" s="332"/>
      <c r="E71" s="332"/>
      <c r="F71" s="332"/>
      <c r="G71" s="332"/>
      <c r="H71" s="332"/>
      <c r="I71" s="333"/>
      <c r="J71" s="334"/>
      <c r="K71" s="334"/>
      <c r="L71" s="334"/>
      <c r="M71" s="334"/>
      <c r="N71" s="334"/>
      <c r="O71" s="328"/>
      <c r="P71" s="328"/>
      <c r="Q71" s="329"/>
      <c r="R71" s="329"/>
      <c r="S71" s="329"/>
      <c r="T71" s="328"/>
      <c r="U71" s="329"/>
      <c r="V71" s="329"/>
      <c r="W71" s="329"/>
      <c r="X71" s="329"/>
      <c r="Y71" s="329"/>
      <c r="Z71" s="329"/>
      <c r="AA71" s="329"/>
      <c r="AB71" s="329"/>
      <c r="AC71" s="329"/>
      <c r="AD71" s="329"/>
      <c r="AE71" s="329"/>
      <c r="AF71" s="329"/>
      <c r="AG71" s="329"/>
      <c r="AH71" s="329"/>
      <c r="AI71" s="329"/>
      <c r="AJ71" s="329"/>
      <c r="AK71" s="330"/>
      <c r="AL71" s="330"/>
      <c r="AM71" s="330"/>
      <c r="AN71" s="330"/>
      <c r="AO71" s="329"/>
      <c r="AP71" s="329"/>
      <c r="AQ71" s="329"/>
      <c r="AR71" s="329"/>
      <c r="AS71" s="329"/>
      <c r="AT71" s="329"/>
      <c r="AU71" s="329"/>
      <c r="AV71" s="329"/>
      <c r="AW71" s="329"/>
      <c r="AX71" s="327"/>
      <c r="AY71" s="329"/>
      <c r="AZ71" s="329"/>
      <c r="BA71" s="329"/>
      <c r="BB71" s="329"/>
      <c r="BC71" s="329"/>
      <c r="BD71" s="329"/>
      <c r="BE71" s="329"/>
      <c r="BF71" s="329"/>
      <c r="BG71" s="329"/>
      <c r="BH71" s="329"/>
      <c r="BI71" s="329"/>
      <c r="BJ71" s="329"/>
      <c r="BK71" s="329"/>
      <c r="BL71" s="329"/>
      <c r="BM71" s="329"/>
      <c r="BN71" s="329"/>
      <c r="BO71" s="329"/>
      <c r="BP71" s="329"/>
      <c r="BQ71" s="329"/>
      <c r="BR71" s="329"/>
      <c r="BS71" s="329"/>
      <c r="BT71" s="329"/>
      <c r="BU71" s="329"/>
      <c r="BV71" s="329"/>
      <c r="BW71" s="329"/>
      <c r="BX71" s="329"/>
      <c r="BY71" s="329"/>
      <c r="BZ71" s="329"/>
      <c r="CA71" s="329"/>
      <c r="CB71" s="329"/>
      <c r="CC71" s="329"/>
      <c r="CD71" s="329"/>
      <c r="CE71" s="329"/>
      <c r="CF71" s="329"/>
      <c r="CG71" s="329"/>
      <c r="CH71" s="329"/>
      <c r="CI71" s="329"/>
      <c r="CJ71" s="329"/>
      <c r="CK71" s="329"/>
      <c r="CL71" s="329"/>
      <c r="CM71" s="329"/>
      <c r="CN71" s="329"/>
      <c r="CO71" s="329"/>
      <c r="CP71" s="329"/>
      <c r="CQ71" s="329"/>
      <c r="CR71" s="329"/>
      <c r="CS71" s="329"/>
      <c r="CT71" s="329"/>
      <c r="CU71" s="329"/>
      <c r="CV71" s="329"/>
      <c r="CW71" s="329"/>
      <c r="CX71" s="329"/>
      <c r="CY71" s="329"/>
      <c r="CZ71" s="307"/>
    </row>
    <row r="72" spans="1:104" s="172" customFormat="1" ht="22.5" customHeight="1" x14ac:dyDescent="0.3">
      <c r="A72" s="325"/>
      <c r="B72" s="325"/>
      <c r="C72" s="332" t="str">
        <f>CONCATENATE("____________________ ",T('Общие данные'!R6:W6))</f>
        <v>____________________ С.С.Ганюшкин</v>
      </c>
      <c r="D72" s="332"/>
      <c r="E72" s="332"/>
      <c r="F72" s="332"/>
      <c r="G72" s="332"/>
      <c r="H72" s="332"/>
      <c r="I72" s="333"/>
      <c r="J72" s="334"/>
      <c r="K72" s="334"/>
      <c r="L72" s="334"/>
      <c r="M72" s="334"/>
      <c r="N72" s="334"/>
      <c r="O72" s="328"/>
      <c r="P72" s="328"/>
      <c r="Q72" s="329"/>
      <c r="R72" s="329"/>
      <c r="S72" s="329"/>
      <c r="T72" s="328"/>
      <c r="U72" s="329"/>
      <c r="V72" s="329"/>
      <c r="W72" s="329"/>
      <c r="X72" s="329"/>
      <c r="Y72" s="329"/>
      <c r="Z72" s="329"/>
      <c r="AA72" s="329"/>
      <c r="AB72" s="329"/>
      <c r="AC72" s="329"/>
      <c r="AD72" s="329"/>
      <c r="AE72" s="329"/>
      <c r="AF72" s="329"/>
      <c r="AG72" s="329"/>
      <c r="AH72" s="329"/>
      <c r="AI72" s="329"/>
      <c r="AJ72" s="329"/>
      <c r="AK72" s="330"/>
      <c r="AL72" s="330"/>
      <c r="AM72" s="330"/>
      <c r="AN72" s="330"/>
      <c r="AO72" s="329"/>
      <c r="AP72" s="329"/>
      <c r="AQ72" s="329"/>
      <c r="AR72" s="329"/>
      <c r="AS72" s="329"/>
      <c r="AT72" s="329"/>
      <c r="AU72" s="329"/>
      <c r="AV72" s="329"/>
      <c r="AW72" s="329"/>
      <c r="AX72" s="327"/>
      <c r="AY72" s="327"/>
      <c r="AZ72" s="329"/>
      <c r="BA72" s="329"/>
      <c r="BB72" s="329"/>
      <c r="BC72" s="329"/>
      <c r="BD72" s="329"/>
      <c r="BE72" s="329"/>
      <c r="BF72" s="329"/>
      <c r="BG72" s="329"/>
      <c r="BH72" s="329"/>
      <c r="BI72" s="329"/>
      <c r="BJ72" s="329"/>
      <c r="BK72" s="336"/>
      <c r="BL72" s="329"/>
      <c r="BM72" s="329"/>
      <c r="BN72" s="329"/>
      <c r="BO72" s="329"/>
      <c r="BP72" s="329"/>
      <c r="BQ72" s="329"/>
      <c r="BR72" s="329"/>
      <c r="BS72" s="329"/>
      <c r="BT72" s="329"/>
      <c r="BU72" s="329"/>
      <c r="BV72" s="329"/>
      <c r="BW72" s="329"/>
      <c r="BX72" s="329"/>
      <c r="BY72" s="329"/>
      <c r="BZ72" s="329"/>
      <c r="CA72" s="329"/>
      <c r="CB72" s="329"/>
      <c r="CC72" s="329"/>
      <c r="CD72" s="329"/>
      <c r="CE72" s="329"/>
      <c r="CF72" s="329"/>
      <c r="CG72" s="329"/>
      <c r="CH72" s="329"/>
      <c r="CI72" s="329"/>
      <c r="CJ72" s="329"/>
      <c r="CK72" s="329"/>
      <c r="CL72" s="329"/>
      <c r="CM72" s="329"/>
      <c r="CN72" s="329"/>
      <c r="CO72" s="329"/>
      <c r="CP72" s="329"/>
      <c r="CQ72" s="329"/>
      <c r="CR72" s="329"/>
      <c r="CS72" s="329"/>
      <c r="CT72" s="329"/>
      <c r="CU72" s="329"/>
      <c r="CV72" s="329"/>
      <c r="CW72" s="329"/>
      <c r="CX72" s="329"/>
      <c r="CY72" s="329"/>
      <c r="CZ72" s="307"/>
    </row>
    <row r="73" spans="1:104" s="172" customFormat="1" ht="12.75" customHeight="1" x14ac:dyDescent="0.25">
      <c r="A73" s="306"/>
      <c r="B73" s="306"/>
      <c r="C73" s="306"/>
      <c r="D73" s="306"/>
      <c r="E73" s="306"/>
      <c r="F73" s="306"/>
      <c r="G73" s="306"/>
      <c r="H73" s="306"/>
      <c r="I73" s="307"/>
      <c r="J73" s="308"/>
      <c r="K73" s="308"/>
      <c r="L73" s="308"/>
      <c r="M73" s="308"/>
      <c r="N73" s="308"/>
      <c r="O73" s="308"/>
      <c r="P73" s="308"/>
      <c r="Q73" s="309"/>
      <c r="R73" s="309"/>
      <c r="S73" s="309"/>
      <c r="T73" s="308"/>
      <c r="U73" s="309"/>
      <c r="V73" s="309"/>
      <c r="W73" s="309"/>
      <c r="X73" s="309"/>
      <c r="Y73" s="309"/>
      <c r="Z73" s="309"/>
      <c r="AA73" s="309"/>
      <c r="AB73" s="309"/>
      <c r="AC73" s="309"/>
      <c r="AD73" s="309"/>
      <c r="AE73" s="309"/>
      <c r="AF73" s="309"/>
      <c r="AG73" s="309"/>
      <c r="AH73" s="309"/>
      <c r="AI73" s="309"/>
      <c r="AJ73" s="309"/>
      <c r="AK73" s="310"/>
      <c r="AL73" s="310"/>
      <c r="AM73" s="310"/>
      <c r="AN73" s="310"/>
      <c r="AO73" s="309"/>
      <c r="AP73" s="309"/>
      <c r="AQ73" s="309"/>
      <c r="AR73" s="309"/>
      <c r="AS73" s="309"/>
      <c r="AT73" s="309"/>
      <c r="AU73" s="309"/>
      <c r="AV73" s="309"/>
      <c r="AW73" s="309"/>
      <c r="AX73" s="309"/>
      <c r="AY73" s="309"/>
      <c r="AZ73" s="309"/>
      <c r="BA73" s="309"/>
      <c r="BB73" s="309"/>
      <c r="BC73" s="309"/>
      <c r="BD73" s="309"/>
      <c r="BE73" s="309"/>
      <c r="BF73" s="309"/>
      <c r="BG73" s="309"/>
      <c r="BH73" s="309"/>
      <c r="BI73" s="309"/>
      <c r="BJ73" s="309"/>
      <c r="BK73" s="309"/>
      <c r="BL73" s="309"/>
      <c r="BM73" s="309"/>
      <c r="BN73" s="309"/>
      <c r="BO73" s="309"/>
      <c r="BP73" s="309"/>
      <c r="BQ73" s="309"/>
      <c r="BR73" s="309"/>
      <c r="BS73" s="309"/>
      <c r="BT73" s="309"/>
      <c r="BU73" s="309"/>
      <c r="BV73" s="309"/>
      <c r="BW73" s="309"/>
      <c r="BX73" s="309"/>
      <c r="BY73" s="309"/>
      <c r="BZ73" s="309"/>
      <c r="CA73" s="309"/>
      <c r="CB73" s="309"/>
      <c r="CC73" s="309"/>
      <c r="CD73" s="309"/>
      <c r="CE73" s="309"/>
      <c r="CF73" s="309"/>
      <c r="CG73" s="309"/>
      <c r="CH73" s="309"/>
      <c r="CI73" s="309"/>
      <c r="CJ73" s="309"/>
      <c r="CK73" s="309"/>
      <c r="CL73" s="309"/>
      <c r="CM73" s="309"/>
      <c r="CN73" s="309"/>
      <c r="CO73" s="309"/>
      <c r="CP73" s="309"/>
      <c r="CQ73" s="309"/>
      <c r="CR73" s="309"/>
      <c r="CS73" s="309"/>
      <c r="CT73" s="309"/>
      <c r="CU73" s="309"/>
      <c r="CV73" s="309"/>
      <c r="CW73" s="309"/>
      <c r="CX73" s="309"/>
      <c r="CY73" s="309"/>
      <c r="CZ73" s="307"/>
    </row>
    <row r="74" spans="1:104" s="172" customFormat="1" ht="12.75" customHeight="1" x14ac:dyDescent="0.25">
      <c r="A74" s="306"/>
      <c r="B74" s="306"/>
      <c r="C74" s="306"/>
      <c r="D74" s="306"/>
      <c r="E74" s="306"/>
      <c r="F74" s="306"/>
      <c r="G74" s="306"/>
      <c r="H74" s="306"/>
      <c r="I74" s="307"/>
      <c r="J74" s="308"/>
      <c r="K74" s="308"/>
      <c r="L74" s="308"/>
      <c r="M74" s="308"/>
      <c r="N74" s="308"/>
      <c r="O74" s="308"/>
      <c r="P74" s="308"/>
      <c r="Q74" s="309"/>
      <c r="R74" s="309"/>
      <c r="S74" s="309"/>
      <c r="T74" s="308"/>
      <c r="U74" s="309"/>
      <c r="V74" s="309"/>
      <c r="W74" s="309"/>
      <c r="X74" s="309"/>
      <c r="Y74" s="309"/>
      <c r="Z74" s="309"/>
      <c r="AA74" s="309"/>
      <c r="AB74" s="309"/>
      <c r="AC74" s="309"/>
      <c r="AD74" s="309"/>
      <c r="AE74" s="309"/>
      <c r="AF74" s="309"/>
      <c r="AG74" s="309"/>
      <c r="AH74" s="309"/>
      <c r="AI74" s="309"/>
      <c r="AJ74" s="309"/>
      <c r="AK74" s="310"/>
      <c r="AL74" s="310"/>
      <c r="AM74" s="310"/>
      <c r="AN74" s="310"/>
      <c r="AO74" s="309"/>
      <c r="AP74" s="309"/>
      <c r="AQ74" s="309"/>
      <c r="AR74" s="309"/>
      <c r="AS74" s="309"/>
      <c r="AT74" s="309"/>
      <c r="AU74" s="309"/>
      <c r="AV74" s="309"/>
      <c r="AW74" s="309"/>
      <c r="AX74" s="309"/>
      <c r="AY74" s="309"/>
      <c r="AZ74" s="309"/>
      <c r="BA74" s="309"/>
      <c r="BB74" s="309"/>
      <c r="BC74" s="309"/>
      <c r="BD74" s="309"/>
      <c r="BE74" s="309"/>
      <c r="BF74" s="309"/>
      <c r="BG74" s="309"/>
      <c r="BH74" s="309"/>
      <c r="BI74" s="309"/>
      <c r="BJ74" s="309"/>
      <c r="BK74" s="309"/>
      <c r="BL74" s="309"/>
      <c r="BM74" s="309"/>
      <c r="BN74" s="309"/>
      <c r="BO74" s="309"/>
      <c r="BP74" s="309"/>
      <c r="BQ74" s="309"/>
      <c r="BR74" s="309"/>
      <c r="BS74" s="309"/>
      <c r="BT74" s="309"/>
      <c r="BU74" s="309"/>
      <c r="BV74" s="309"/>
      <c r="BW74" s="309"/>
      <c r="BX74" s="309"/>
      <c r="BY74" s="309"/>
      <c r="BZ74" s="309"/>
      <c r="CA74" s="309"/>
      <c r="CB74" s="309"/>
      <c r="CC74" s="309"/>
      <c r="CD74" s="309"/>
      <c r="CE74" s="309"/>
      <c r="CF74" s="309"/>
      <c r="CG74" s="309"/>
      <c r="CH74" s="309"/>
      <c r="CI74" s="309"/>
      <c r="CJ74" s="309"/>
      <c r="CK74" s="309"/>
      <c r="CL74" s="309"/>
      <c r="CM74" s="309"/>
      <c r="CN74" s="309"/>
      <c r="CO74" s="309"/>
      <c r="CP74" s="309"/>
      <c r="CQ74" s="309"/>
      <c r="CR74" s="309"/>
      <c r="CS74" s="309"/>
      <c r="CT74" s="309"/>
      <c r="CU74" s="309"/>
      <c r="CV74" s="309"/>
      <c r="CW74" s="309"/>
      <c r="CX74" s="309"/>
      <c r="CY74" s="309"/>
      <c r="CZ74" s="307"/>
    </row>
    <row r="75" spans="1:104" s="172" customFormat="1" ht="12.75" customHeight="1" x14ac:dyDescent="0.25">
      <c r="A75" s="306"/>
      <c r="B75" s="306"/>
      <c r="C75" s="306"/>
      <c r="D75" s="306"/>
      <c r="E75" s="306"/>
      <c r="F75" s="306"/>
      <c r="G75" s="306"/>
      <c r="H75" s="306"/>
      <c r="I75" s="307"/>
      <c r="J75" s="308"/>
      <c r="K75" s="308"/>
      <c r="L75" s="308"/>
      <c r="M75" s="308"/>
      <c r="N75" s="308"/>
      <c r="O75" s="308"/>
      <c r="P75" s="308"/>
      <c r="Q75" s="309"/>
      <c r="R75" s="309"/>
      <c r="S75" s="309"/>
      <c r="T75" s="308"/>
      <c r="U75" s="309"/>
      <c r="V75" s="309"/>
      <c r="W75" s="309"/>
      <c r="X75" s="309"/>
      <c r="Y75" s="309"/>
      <c r="Z75" s="309"/>
      <c r="AA75" s="309"/>
      <c r="AB75" s="309"/>
      <c r="AC75" s="309"/>
      <c r="AD75" s="309"/>
      <c r="AE75" s="309"/>
      <c r="AF75" s="309"/>
      <c r="AG75" s="309"/>
      <c r="AH75" s="309"/>
      <c r="AI75" s="309"/>
      <c r="AJ75" s="309"/>
      <c r="AK75" s="310"/>
      <c r="AL75" s="310"/>
      <c r="AM75" s="310"/>
      <c r="AN75" s="310"/>
      <c r="AO75" s="309"/>
      <c r="AP75" s="309"/>
      <c r="AQ75" s="309"/>
      <c r="AR75" s="309"/>
      <c r="AS75" s="309"/>
      <c r="AT75" s="309"/>
      <c r="AU75" s="309"/>
      <c r="AV75" s="309"/>
      <c r="AW75" s="309"/>
      <c r="AX75" s="309"/>
      <c r="AY75" s="309"/>
      <c r="AZ75" s="309"/>
      <c r="BA75" s="309"/>
      <c r="BB75" s="309"/>
      <c r="BC75" s="309"/>
      <c r="BD75" s="309"/>
      <c r="BE75" s="309"/>
      <c r="BF75" s="309"/>
      <c r="BG75" s="309"/>
      <c r="BH75" s="309"/>
      <c r="BI75" s="309"/>
      <c r="BJ75" s="309"/>
      <c r="BK75" s="309"/>
      <c r="BL75" s="309"/>
      <c r="BM75" s="309"/>
      <c r="BN75" s="309"/>
      <c r="BO75" s="309"/>
      <c r="BP75" s="309"/>
      <c r="BQ75" s="309"/>
      <c r="BR75" s="309"/>
      <c r="BS75" s="309"/>
      <c r="BT75" s="309"/>
      <c r="BU75" s="309"/>
      <c r="BV75" s="309"/>
      <c r="BW75" s="309"/>
      <c r="BX75" s="309"/>
      <c r="BY75" s="309"/>
      <c r="BZ75" s="309"/>
      <c r="CA75" s="309"/>
      <c r="CB75" s="309"/>
      <c r="CC75" s="309"/>
      <c r="CD75" s="309"/>
      <c r="CE75" s="309"/>
      <c r="CF75" s="309"/>
      <c r="CG75" s="309"/>
      <c r="CH75" s="309"/>
      <c r="CI75" s="309"/>
      <c r="CJ75" s="309"/>
      <c r="CK75" s="309"/>
      <c r="CL75" s="309"/>
      <c r="CM75" s="309"/>
      <c r="CN75" s="309"/>
      <c r="CO75" s="309"/>
      <c r="CP75" s="309"/>
      <c r="CQ75" s="309"/>
      <c r="CR75" s="309"/>
      <c r="CS75" s="309"/>
      <c r="CT75" s="309"/>
      <c r="CU75" s="309"/>
      <c r="CV75" s="309"/>
      <c r="CW75" s="309"/>
      <c r="CX75" s="309"/>
      <c r="CY75" s="309"/>
      <c r="CZ75" s="307"/>
    </row>
    <row r="76" spans="1:104" s="174" customFormat="1" ht="15" x14ac:dyDescent="0.25">
      <c r="CY76" s="193" t="s">
        <v>153</v>
      </c>
    </row>
    <row r="77" spans="1:104" s="174" customFormat="1" ht="12.75" x14ac:dyDescent="0.2"/>
    <row r="78" spans="1:104" s="174" customFormat="1" ht="12.75" customHeight="1" x14ac:dyDescent="0.2">
      <c r="A78" s="583" t="s">
        <v>143</v>
      </c>
      <c r="B78" s="578"/>
      <c r="C78" s="578"/>
      <c r="D78" s="578"/>
      <c r="E78" s="578"/>
      <c r="F78" s="578"/>
      <c r="G78" s="578"/>
      <c r="H78" s="578"/>
      <c r="I78" s="578"/>
      <c r="J78" s="578"/>
      <c r="K78" s="578"/>
      <c r="L78" s="578"/>
      <c r="M78" s="578"/>
      <c r="N78" s="578"/>
      <c r="O78" s="578"/>
      <c r="P78" s="578"/>
      <c r="Q78" s="578"/>
      <c r="R78" s="578"/>
      <c r="S78" s="578"/>
      <c r="T78" s="578"/>
      <c r="U78" s="578"/>
      <c r="V78" s="578"/>
      <c r="W78" s="578"/>
      <c r="X78" s="578"/>
      <c r="Y78" s="578"/>
      <c r="Z78" s="578"/>
      <c r="AA78" s="578"/>
      <c r="AB78" s="578"/>
      <c r="AC78" s="578"/>
      <c r="AD78" s="578"/>
      <c r="AE78" s="578"/>
      <c r="AF78" s="578"/>
      <c r="AG78" s="578"/>
      <c r="AH78" s="578"/>
      <c r="AI78" s="578"/>
      <c r="AJ78" s="578"/>
      <c r="AK78" s="578"/>
      <c r="AL78" s="578"/>
      <c r="AM78" s="578"/>
      <c r="AN78" s="578"/>
      <c r="AO78" s="578"/>
      <c r="AP78" s="578"/>
      <c r="AQ78" s="578"/>
      <c r="AR78" s="578"/>
      <c r="AS78" s="578"/>
      <c r="AT78" s="578"/>
      <c r="AU78" s="578"/>
      <c r="AV78" s="578"/>
      <c r="AW78" s="578"/>
      <c r="AX78" s="578"/>
      <c r="AY78" s="578"/>
      <c r="AZ78" s="578"/>
      <c r="BA78" s="578"/>
      <c r="BB78" s="578"/>
      <c r="BC78" s="578"/>
      <c r="BD78" s="578"/>
      <c r="BE78" s="578"/>
      <c r="BF78" s="578"/>
      <c r="BG78" s="578"/>
      <c r="BH78" s="578"/>
      <c r="BI78" s="578"/>
      <c r="BJ78" s="578"/>
      <c r="BK78" s="578"/>
      <c r="BL78" s="578"/>
      <c r="BM78" s="578"/>
      <c r="BN78" s="578"/>
      <c r="BO78" s="578"/>
      <c r="BP78" s="578"/>
      <c r="BQ78" s="578"/>
      <c r="BR78" s="578"/>
      <c r="BS78" s="578"/>
      <c r="BT78" s="578"/>
      <c r="BU78" s="578"/>
      <c r="BV78" s="578"/>
      <c r="BW78" s="578"/>
      <c r="BX78" s="578"/>
      <c r="BY78" s="578"/>
      <c r="BZ78" s="578"/>
      <c r="CA78" s="578"/>
      <c r="CB78" s="578"/>
      <c r="CC78" s="578"/>
      <c r="CD78" s="578"/>
      <c r="CE78" s="578"/>
      <c r="CF78" s="578"/>
      <c r="CG78" s="578"/>
      <c r="CH78" s="578"/>
      <c r="CI78" s="578"/>
      <c r="CJ78" s="578"/>
      <c r="CK78" s="578"/>
      <c r="CL78" s="578"/>
      <c r="CM78" s="578"/>
      <c r="CN78" s="578"/>
      <c r="CO78" s="578"/>
      <c r="CP78" s="578"/>
      <c r="CQ78" s="578"/>
      <c r="CR78" s="578"/>
      <c r="CS78" s="578"/>
      <c r="CT78" s="578"/>
      <c r="CU78" s="578"/>
      <c r="CV78" s="578"/>
      <c r="CW78" s="578"/>
      <c r="CX78" s="578"/>
      <c r="CY78" s="579"/>
    </row>
    <row r="79" spans="1:104" s="174" customFormat="1" ht="12.75" customHeight="1" x14ac:dyDescent="0.2">
      <c r="A79" s="584" t="s">
        <v>154</v>
      </c>
      <c r="B79" s="585"/>
      <c r="C79" s="585"/>
      <c r="D79" s="585"/>
      <c r="E79" s="585"/>
      <c r="F79" s="585"/>
      <c r="G79" s="585"/>
      <c r="H79" s="585"/>
      <c r="I79" s="585"/>
      <c r="J79" s="585"/>
      <c r="K79" s="585"/>
      <c r="L79" s="585"/>
      <c r="M79" s="585"/>
      <c r="N79" s="585" t="s">
        <v>155</v>
      </c>
      <c r="O79" s="585"/>
      <c r="P79" s="585"/>
      <c r="Q79" s="585"/>
      <c r="R79" s="585"/>
      <c r="S79" s="585"/>
      <c r="T79" s="585"/>
      <c r="U79" s="585"/>
      <c r="V79" s="585"/>
      <c r="W79" s="585"/>
      <c r="X79" s="585"/>
      <c r="Y79" s="585"/>
      <c r="Z79" s="585"/>
      <c r="AA79" s="585"/>
      <c r="AB79" s="585"/>
      <c r="AC79" s="577" t="s">
        <v>156</v>
      </c>
      <c r="AD79" s="578"/>
      <c r="AE79" s="578"/>
      <c r="AF79" s="578"/>
      <c r="AG79" s="578"/>
      <c r="AH79" s="578"/>
      <c r="AI79" s="578"/>
      <c r="AJ79" s="578"/>
      <c r="AK79" s="578"/>
      <c r="AL79" s="578"/>
      <c r="AM79" s="578"/>
      <c r="AN79" s="578"/>
      <c r="AO79" s="579"/>
      <c r="AP79" s="585" t="s">
        <v>157</v>
      </c>
      <c r="AQ79" s="585"/>
      <c r="AR79" s="585"/>
      <c r="AS79" s="585"/>
      <c r="AT79" s="585"/>
      <c r="AU79" s="585"/>
      <c r="AV79" s="585"/>
      <c r="AW79" s="585"/>
      <c r="AX79" s="585"/>
      <c r="AY79" s="585"/>
      <c r="AZ79" s="585"/>
      <c r="BA79" s="585"/>
      <c r="BB79" s="585"/>
      <c r="BC79" s="585"/>
      <c r="BD79" s="585" t="s">
        <v>104</v>
      </c>
      <c r="BE79" s="585"/>
      <c r="BF79" s="585"/>
      <c r="BG79" s="585"/>
      <c r="BH79" s="585"/>
      <c r="BI79" s="585"/>
      <c r="BJ79" s="585"/>
      <c r="BK79" s="585"/>
      <c r="BL79" s="585"/>
      <c r="BM79" s="585"/>
      <c r="BN79" s="585"/>
      <c r="BO79" s="585"/>
      <c r="BP79" s="586" t="s">
        <v>103</v>
      </c>
      <c r="BQ79" s="586"/>
      <c r="BR79" s="586"/>
      <c r="BS79" s="586"/>
      <c r="BT79" s="586"/>
      <c r="BU79" s="586"/>
      <c r="BV79" s="586"/>
      <c r="BW79" s="586"/>
      <c r="BX79" s="586"/>
      <c r="BY79" s="586"/>
      <c r="BZ79" s="586"/>
      <c r="CA79" s="586"/>
      <c r="CB79" s="586"/>
      <c r="CC79" s="586"/>
      <c r="CD79" s="586"/>
      <c r="CE79" s="586" t="s">
        <v>105</v>
      </c>
      <c r="CF79" s="586"/>
      <c r="CG79" s="586"/>
      <c r="CH79" s="586"/>
      <c r="CI79" s="586"/>
      <c r="CJ79" s="586"/>
      <c r="CK79" s="586"/>
      <c r="CL79" s="586"/>
      <c r="CM79" s="586"/>
      <c r="CN79" s="586"/>
      <c r="CO79" s="586"/>
      <c r="CP79" s="586"/>
      <c r="CQ79" s="586"/>
      <c r="CR79" s="201"/>
      <c r="CS79" s="580"/>
      <c r="CT79" s="580"/>
      <c r="CU79" s="580"/>
      <c r="CV79" s="580"/>
      <c r="CW79" s="580"/>
      <c r="CX79" s="202" t="s">
        <v>127</v>
      </c>
      <c r="CY79" s="203"/>
    </row>
    <row r="80" spans="1:104" s="174" customFormat="1" ht="138" customHeight="1" x14ac:dyDescent="0.2">
      <c r="A80" s="581" t="s">
        <v>146</v>
      </c>
      <c r="B80" s="575"/>
      <c r="C80" s="575"/>
      <c r="D80" s="575"/>
      <c r="E80" s="575"/>
      <c r="F80" s="575" t="s">
        <v>147</v>
      </c>
      <c r="G80" s="575"/>
      <c r="H80" s="575"/>
      <c r="I80" s="575"/>
      <c r="J80" s="575" t="s">
        <v>148</v>
      </c>
      <c r="K80" s="575"/>
      <c r="L80" s="575"/>
      <c r="M80" s="575"/>
      <c r="N80" s="575" t="s">
        <v>146</v>
      </c>
      <c r="O80" s="575"/>
      <c r="P80" s="575"/>
      <c r="Q80" s="575"/>
      <c r="R80" s="575" t="s">
        <v>147</v>
      </c>
      <c r="S80" s="575"/>
      <c r="T80" s="575"/>
      <c r="U80" s="575"/>
      <c r="V80" s="575"/>
      <c r="W80" s="575" t="s">
        <v>148</v>
      </c>
      <c r="X80" s="575"/>
      <c r="Y80" s="575"/>
      <c r="Z80" s="575"/>
      <c r="AA80" s="575"/>
      <c r="AB80" s="575"/>
      <c r="AC80" s="575" t="s">
        <v>146</v>
      </c>
      <c r="AD80" s="575"/>
      <c r="AE80" s="575"/>
      <c r="AF80" s="575"/>
      <c r="AG80" s="575"/>
      <c r="AH80" s="575" t="s">
        <v>147</v>
      </c>
      <c r="AI80" s="575"/>
      <c r="AJ80" s="575"/>
      <c r="AK80" s="575"/>
      <c r="AL80" s="577" t="s">
        <v>148</v>
      </c>
      <c r="AM80" s="578"/>
      <c r="AN80" s="578"/>
      <c r="AO80" s="579"/>
      <c r="AP80" s="575" t="s">
        <v>146</v>
      </c>
      <c r="AQ80" s="575"/>
      <c r="AR80" s="575"/>
      <c r="AS80" s="575"/>
      <c r="AT80" s="575"/>
      <c r="AU80" s="575" t="s">
        <v>147</v>
      </c>
      <c r="AV80" s="575"/>
      <c r="AW80" s="575"/>
      <c r="AX80" s="575"/>
      <c r="AY80" s="575" t="s">
        <v>148</v>
      </c>
      <c r="AZ80" s="575"/>
      <c r="BA80" s="575"/>
      <c r="BB80" s="575"/>
      <c r="BC80" s="575"/>
      <c r="BD80" s="575" t="s">
        <v>146</v>
      </c>
      <c r="BE80" s="575"/>
      <c r="BF80" s="575"/>
      <c r="BG80" s="575"/>
      <c r="BH80" s="575" t="s">
        <v>147</v>
      </c>
      <c r="BI80" s="575"/>
      <c r="BJ80" s="575"/>
      <c r="BK80" s="575"/>
      <c r="BL80" s="575" t="s">
        <v>148</v>
      </c>
      <c r="BM80" s="575"/>
      <c r="BN80" s="575"/>
      <c r="BO80" s="575"/>
      <c r="BP80" s="575" t="s">
        <v>146</v>
      </c>
      <c r="BQ80" s="575"/>
      <c r="BR80" s="575"/>
      <c r="BS80" s="575"/>
      <c r="BT80" s="575"/>
      <c r="BU80" s="575"/>
      <c r="BV80" s="575" t="s">
        <v>147</v>
      </c>
      <c r="BW80" s="575"/>
      <c r="BX80" s="575"/>
      <c r="BY80" s="575"/>
      <c r="BZ80" s="575" t="s">
        <v>148</v>
      </c>
      <c r="CA80" s="575"/>
      <c r="CB80" s="575"/>
      <c r="CC80" s="575"/>
      <c r="CD80" s="575"/>
      <c r="CE80" s="577" t="s">
        <v>146</v>
      </c>
      <c r="CF80" s="578"/>
      <c r="CG80" s="578"/>
      <c r="CH80" s="578"/>
      <c r="CI80" s="579"/>
      <c r="CJ80" s="577" t="s">
        <v>147</v>
      </c>
      <c r="CK80" s="578"/>
      <c r="CL80" s="578"/>
      <c r="CM80" s="578"/>
      <c r="CN80" s="579"/>
      <c r="CO80" s="577" t="s">
        <v>148</v>
      </c>
      <c r="CP80" s="578"/>
      <c r="CQ80" s="579"/>
      <c r="CR80" s="575" t="s">
        <v>146</v>
      </c>
      <c r="CS80" s="575"/>
      <c r="CT80" s="575"/>
      <c r="CU80" s="575"/>
      <c r="CV80" s="575" t="s">
        <v>158</v>
      </c>
      <c r="CW80" s="575"/>
      <c r="CX80" s="575"/>
      <c r="CY80" s="575"/>
    </row>
    <row r="81" spans="1:103" s="194" customFormat="1" ht="12.75" x14ac:dyDescent="0.2">
      <c r="A81" s="576">
        <v>24</v>
      </c>
      <c r="B81" s="571"/>
      <c r="C81" s="571"/>
      <c r="D81" s="571"/>
      <c r="E81" s="571"/>
      <c r="F81" s="571">
        <v>25</v>
      </c>
      <c r="G81" s="571"/>
      <c r="H81" s="571"/>
      <c r="I81" s="571"/>
      <c r="J81" s="571">
        <v>26</v>
      </c>
      <c r="K81" s="571"/>
      <c r="L81" s="571"/>
      <c r="M81" s="571"/>
      <c r="N81" s="571">
        <v>27</v>
      </c>
      <c r="O81" s="571"/>
      <c r="P81" s="571"/>
      <c r="Q81" s="571"/>
      <c r="R81" s="571">
        <v>28</v>
      </c>
      <c r="S81" s="571"/>
      <c r="T81" s="571"/>
      <c r="U81" s="571"/>
      <c r="V81" s="571"/>
      <c r="W81" s="571">
        <v>29</v>
      </c>
      <c r="X81" s="571"/>
      <c r="Y81" s="571"/>
      <c r="Z81" s="571"/>
      <c r="AA81" s="571"/>
      <c r="AB81" s="571"/>
      <c r="AC81" s="571">
        <v>30</v>
      </c>
      <c r="AD81" s="571"/>
      <c r="AE81" s="571"/>
      <c r="AF81" s="571"/>
      <c r="AG81" s="571"/>
      <c r="AH81" s="571">
        <v>31</v>
      </c>
      <c r="AI81" s="571"/>
      <c r="AJ81" s="571"/>
      <c r="AK81" s="571"/>
      <c r="AL81" s="572">
        <v>32</v>
      </c>
      <c r="AM81" s="573"/>
      <c r="AN81" s="573"/>
      <c r="AO81" s="574"/>
      <c r="AP81" s="571">
        <v>33</v>
      </c>
      <c r="AQ81" s="571"/>
      <c r="AR81" s="571"/>
      <c r="AS81" s="571"/>
      <c r="AT81" s="571"/>
      <c r="AU81" s="571">
        <v>34</v>
      </c>
      <c r="AV81" s="571"/>
      <c r="AW81" s="571"/>
      <c r="AX81" s="571"/>
      <c r="AY81" s="571">
        <v>35</v>
      </c>
      <c r="AZ81" s="571"/>
      <c r="BA81" s="571"/>
      <c r="BB81" s="571"/>
      <c r="BC81" s="571"/>
      <c r="BD81" s="571">
        <v>36</v>
      </c>
      <c r="BE81" s="571"/>
      <c r="BF81" s="571"/>
      <c r="BG81" s="571"/>
      <c r="BH81" s="571">
        <v>37</v>
      </c>
      <c r="BI81" s="571"/>
      <c r="BJ81" s="571"/>
      <c r="BK81" s="571"/>
      <c r="BL81" s="571">
        <v>38</v>
      </c>
      <c r="BM81" s="571"/>
      <c r="BN81" s="571"/>
      <c r="BO81" s="571"/>
      <c r="BP81" s="571">
        <v>39</v>
      </c>
      <c r="BQ81" s="571"/>
      <c r="BR81" s="571"/>
      <c r="BS81" s="571"/>
      <c r="BT81" s="571"/>
      <c r="BU81" s="571"/>
      <c r="BV81" s="571">
        <v>40</v>
      </c>
      <c r="BW81" s="571"/>
      <c r="BX81" s="571"/>
      <c r="BY81" s="571"/>
      <c r="BZ81" s="571">
        <v>41</v>
      </c>
      <c r="CA81" s="571"/>
      <c r="CB81" s="571"/>
      <c r="CC81" s="571"/>
      <c r="CD81" s="571"/>
      <c r="CE81" s="571">
        <v>42</v>
      </c>
      <c r="CF81" s="571"/>
      <c r="CG81" s="571"/>
      <c r="CH81" s="571"/>
      <c r="CI81" s="571"/>
      <c r="CJ81" s="571">
        <v>43</v>
      </c>
      <c r="CK81" s="571"/>
      <c r="CL81" s="571"/>
      <c r="CM81" s="571"/>
      <c r="CN81" s="571"/>
      <c r="CO81" s="571">
        <v>44</v>
      </c>
      <c r="CP81" s="571"/>
      <c r="CQ81" s="571"/>
      <c r="CR81" s="571">
        <v>45</v>
      </c>
      <c r="CS81" s="571"/>
      <c r="CT81" s="571"/>
      <c r="CU81" s="571"/>
      <c r="CV81" s="571">
        <v>46</v>
      </c>
      <c r="CW81" s="571"/>
      <c r="CX81" s="571"/>
      <c r="CY81" s="571"/>
    </row>
    <row r="82" spans="1:103" s="204" customFormat="1" ht="12.75" x14ac:dyDescent="0.2">
      <c r="A82" s="570"/>
      <c r="B82" s="569"/>
      <c r="C82" s="569"/>
      <c r="D82" s="569"/>
      <c r="E82" s="569"/>
      <c r="F82" s="569"/>
      <c r="G82" s="569"/>
      <c r="H82" s="569"/>
      <c r="I82" s="569"/>
      <c r="J82" s="569"/>
      <c r="K82" s="569"/>
      <c r="L82" s="569"/>
      <c r="M82" s="569"/>
      <c r="N82" s="569"/>
      <c r="O82" s="569"/>
      <c r="P82" s="569"/>
      <c r="Q82" s="569"/>
      <c r="R82" s="569"/>
      <c r="S82" s="569"/>
      <c r="T82" s="569"/>
      <c r="U82" s="569"/>
      <c r="V82" s="569"/>
      <c r="W82" s="569"/>
      <c r="X82" s="569"/>
      <c r="Y82" s="569"/>
      <c r="Z82" s="569"/>
      <c r="AA82" s="569"/>
      <c r="AB82" s="569"/>
      <c r="AC82" s="569"/>
      <c r="AD82" s="569"/>
      <c r="AE82" s="569"/>
      <c r="AF82" s="569"/>
      <c r="AG82" s="569"/>
      <c r="AH82" s="569"/>
      <c r="AI82" s="569"/>
      <c r="AJ82" s="569"/>
      <c r="AK82" s="569"/>
      <c r="AL82" s="561"/>
      <c r="AM82" s="562"/>
      <c r="AN82" s="562"/>
      <c r="AO82" s="563"/>
      <c r="AP82" s="569"/>
      <c r="AQ82" s="569"/>
      <c r="AR82" s="569"/>
      <c r="AS82" s="569"/>
      <c r="AT82" s="569"/>
      <c r="AU82" s="569"/>
      <c r="AV82" s="569"/>
      <c r="AW82" s="569"/>
      <c r="AX82" s="569"/>
      <c r="AY82" s="569"/>
      <c r="AZ82" s="569"/>
      <c r="BA82" s="569"/>
      <c r="BB82" s="569"/>
      <c r="BC82" s="569"/>
      <c r="BD82" s="569"/>
      <c r="BE82" s="569"/>
      <c r="BF82" s="569"/>
      <c r="BG82" s="569"/>
      <c r="BH82" s="569"/>
      <c r="BI82" s="569"/>
      <c r="BJ82" s="569"/>
      <c r="BK82" s="569"/>
      <c r="BL82" s="569"/>
      <c r="BM82" s="569"/>
      <c r="BN82" s="569"/>
      <c r="BO82" s="569"/>
      <c r="BP82" s="560"/>
      <c r="BQ82" s="560"/>
      <c r="BR82" s="560"/>
      <c r="BS82" s="560"/>
      <c r="BT82" s="560"/>
      <c r="BU82" s="560"/>
      <c r="BV82" s="560"/>
      <c r="BW82" s="560"/>
      <c r="BX82" s="560"/>
      <c r="BY82" s="560"/>
      <c r="BZ82" s="560"/>
      <c r="CA82" s="560"/>
      <c r="CB82" s="560"/>
      <c r="CC82" s="560"/>
      <c r="CD82" s="560"/>
      <c r="CE82" s="560"/>
      <c r="CF82" s="560"/>
      <c r="CG82" s="560"/>
      <c r="CH82" s="560"/>
      <c r="CI82" s="560"/>
      <c r="CJ82" s="560"/>
      <c r="CK82" s="560"/>
      <c r="CL82" s="560"/>
      <c r="CM82" s="560"/>
      <c r="CN82" s="560"/>
      <c r="CO82" s="560"/>
      <c r="CP82" s="560"/>
      <c r="CQ82" s="560"/>
      <c r="CR82" s="560"/>
      <c r="CS82" s="560"/>
      <c r="CT82" s="560"/>
      <c r="CU82" s="560"/>
      <c r="CV82" s="560"/>
      <c r="CW82" s="560"/>
      <c r="CX82" s="560"/>
      <c r="CY82" s="560"/>
    </row>
    <row r="83" spans="1:103" s="204" customFormat="1" ht="12.75" x14ac:dyDescent="0.2">
      <c r="A83" s="559"/>
      <c r="B83" s="560"/>
      <c r="C83" s="560"/>
      <c r="D83" s="560"/>
      <c r="E83" s="560"/>
      <c r="F83" s="569"/>
      <c r="G83" s="569"/>
      <c r="H83" s="569"/>
      <c r="I83" s="569"/>
      <c r="J83" s="569"/>
      <c r="K83" s="569"/>
      <c r="L83" s="569"/>
      <c r="M83" s="569"/>
      <c r="N83" s="569"/>
      <c r="O83" s="569"/>
      <c r="P83" s="569"/>
      <c r="Q83" s="569"/>
      <c r="R83" s="569"/>
      <c r="S83" s="569"/>
      <c r="T83" s="569"/>
      <c r="U83" s="569"/>
      <c r="V83" s="569"/>
      <c r="W83" s="569"/>
      <c r="X83" s="569"/>
      <c r="Y83" s="569"/>
      <c r="Z83" s="569"/>
      <c r="AA83" s="569"/>
      <c r="AB83" s="569"/>
      <c r="AC83" s="569"/>
      <c r="AD83" s="569"/>
      <c r="AE83" s="569"/>
      <c r="AF83" s="569"/>
      <c r="AG83" s="569"/>
      <c r="AH83" s="569"/>
      <c r="AI83" s="569"/>
      <c r="AJ83" s="569"/>
      <c r="AK83" s="569"/>
      <c r="AL83" s="561"/>
      <c r="AM83" s="562"/>
      <c r="AN83" s="562"/>
      <c r="AO83" s="563"/>
      <c r="AP83" s="569"/>
      <c r="AQ83" s="569"/>
      <c r="AR83" s="569"/>
      <c r="AS83" s="569"/>
      <c r="AT83" s="569"/>
      <c r="AU83" s="569"/>
      <c r="AV83" s="569"/>
      <c r="AW83" s="569"/>
      <c r="AX83" s="569"/>
      <c r="AY83" s="569"/>
      <c r="AZ83" s="569"/>
      <c r="BA83" s="569"/>
      <c r="BB83" s="569"/>
      <c r="BC83" s="569"/>
      <c r="BD83" s="569"/>
      <c r="BE83" s="569"/>
      <c r="BF83" s="569"/>
      <c r="BG83" s="569"/>
      <c r="BH83" s="569"/>
      <c r="BI83" s="569"/>
      <c r="BJ83" s="569"/>
      <c r="BK83" s="569"/>
      <c r="BL83" s="569"/>
      <c r="BM83" s="569"/>
      <c r="BN83" s="569"/>
      <c r="BO83" s="569"/>
      <c r="BP83" s="560"/>
      <c r="BQ83" s="560"/>
      <c r="BR83" s="560"/>
      <c r="BS83" s="560"/>
      <c r="BT83" s="560"/>
      <c r="BU83" s="560"/>
      <c r="BV83" s="560"/>
      <c r="BW83" s="560"/>
      <c r="BX83" s="560"/>
      <c r="BY83" s="560"/>
      <c r="BZ83" s="560"/>
      <c r="CA83" s="560"/>
      <c r="CB83" s="560"/>
      <c r="CC83" s="560"/>
      <c r="CD83" s="560"/>
      <c r="CE83" s="560"/>
      <c r="CF83" s="560"/>
      <c r="CG83" s="560"/>
      <c r="CH83" s="560"/>
      <c r="CI83" s="560"/>
      <c r="CJ83" s="560"/>
      <c r="CK83" s="560"/>
      <c r="CL83" s="560"/>
      <c r="CM83" s="560"/>
      <c r="CN83" s="560"/>
      <c r="CO83" s="560"/>
      <c r="CP83" s="560"/>
      <c r="CQ83" s="560"/>
      <c r="CR83" s="560"/>
      <c r="CS83" s="560"/>
      <c r="CT83" s="560"/>
      <c r="CU83" s="560"/>
      <c r="CV83" s="560"/>
      <c r="CW83" s="560"/>
      <c r="CX83" s="560"/>
      <c r="CY83" s="560"/>
    </row>
    <row r="84" spans="1:103" s="204" customFormat="1" ht="12.75" x14ac:dyDescent="0.2">
      <c r="A84" s="570"/>
      <c r="B84" s="569"/>
      <c r="C84" s="569"/>
      <c r="D84" s="569"/>
      <c r="E84" s="569"/>
      <c r="F84" s="569"/>
      <c r="G84" s="569"/>
      <c r="H84" s="569"/>
      <c r="I84" s="569"/>
      <c r="J84" s="569"/>
      <c r="K84" s="569"/>
      <c r="L84" s="569"/>
      <c r="M84" s="569"/>
      <c r="N84" s="569"/>
      <c r="O84" s="569"/>
      <c r="P84" s="569"/>
      <c r="Q84" s="569"/>
      <c r="R84" s="569"/>
      <c r="S84" s="569"/>
      <c r="T84" s="569"/>
      <c r="U84" s="569"/>
      <c r="V84" s="569"/>
      <c r="W84" s="569"/>
      <c r="X84" s="569"/>
      <c r="Y84" s="569"/>
      <c r="Z84" s="569"/>
      <c r="AA84" s="569"/>
      <c r="AB84" s="569"/>
      <c r="AC84" s="569"/>
      <c r="AD84" s="569"/>
      <c r="AE84" s="569"/>
      <c r="AF84" s="569"/>
      <c r="AG84" s="569"/>
      <c r="AH84" s="569"/>
      <c r="AI84" s="569"/>
      <c r="AJ84" s="569"/>
      <c r="AK84" s="569"/>
      <c r="AL84" s="561"/>
      <c r="AM84" s="562"/>
      <c r="AN84" s="562"/>
      <c r="AO84" s="563"/>
      <c r="AP84" s="569"/>
      <c r="AQ84" s="569"/>
      <c r="AR84" s="569"/>
      <c r="AS84" s="569"/>
      <c r="AT84" s="569"/>
      <c r="AU84" s="569"/>
      <c r="AV84" s="569"/>
      <c r="AW84" s="569"/>
      <c r="AX84" s="569"/>
      <c r="AY84" s="569"/>
      <c r="AZ84" s="569"/>
      <c r="BA84" s="569"/>
      <c r="BB84" s="569"/>
      <c r="BC84" s="569"/>
      <c r="BD84" s="569"/>
      <c r="BE84" s="569"/>
      <c r="BF84" s="569"/>
      <c r="BG84" s="569"/>
      <c r="BH84" s="569"/>
      <c r="BI84" s="569"/>
      <c r="BJ84" s="569"/>
      <c r="BK84" s="569"/>
      <c r="BL84" s="569"/>
      <c r="BM84" s="569"/>
      <c r="BN84" s="569"/>
      <c r="BO84" s="569"/>
      <c r="BP84" s="560"/>
      <c r="BQ84" s="560"/>
      <c r="BR84" s="560"/>
      <c r="BS84" s="560"/>
      <c r="BT84" s="560"/>
      <c r="BU84" s="560"/>
      <c r="BV84" s="560"/>
      <c r="BW84" s="560"/>
      <c r="BX84" s="560"/>
      <c r="BY84" s="560"/>
      <c r="BZ84" s="560"/>
      <c r="CA84" s="560"/>
      <c r="CB84" s="560"/>
      <c r="CC84" s="560"/>
      <c r="CD84" s="560"/>
      <c r="CE84" s="560"/>
      <c r="CF84" s="560"/>
      <c r="CG84" s="560"/>
      <c r="CH84" s="560"/>
      <c r="CI84" s="560"/>
      <c r="CJ84" s="560"/>
      <c r="CK84" s="560"/>
      <c r="CL84" s="560"/>
      <c r="CM84" s="560"/>
      <c r="CN84" s="560"/>
      <c r="CO84" s="560"/>
      <c r="CP84" s="560"/>
      <c r="CQ84" s="560"/>
      <c r="CR84" s="560"/>
      <c r="CS84" s="560"/>
      <c r="CT84" s="560"/>
      <c r="CU84" s="560"/>
      <c r="CV84" s="560"/>
      <c r="CW84" s="560"/>
      <c r="CX84" s="560"/>
      <c r="CY84" s="560"/>
    </row>
    <row r="85" spans="1:103" s="204" customFormat="1" ht="12.75" x14ac:dyDescent="0.2">
      <c r="A85" s="559"/>
      <c r="B85" s="560"/>
      <c r="C85" s="560"/>
      <c r="D85" s="560"/>
      <c r="E85" s="560"/>
      <c r="F85" s="561"/>
      <c r="G85" s="562"/>
      <c r="H85" s="562"/>
      <c r="I85" s="563"/>
      <c r="J85" s="561"/>
      <c r="K85" s="562"/>
      <c r="L85" s="562"/>
      <c r="M85" s="563"/>
      <c r="N85" s="561"/>
      <c r="O85" s="562"/>
      <c r="P85" s="562"/>
      <c r="Q85" s="563"/>
      <c r="R85" s="561"/>
      <c r="S85" s="562"/>
      <c r="T85" s="562"/>
      <c r="U85" s="562"/>
      <c r="V85" s="563"/>
      <c r="W85" s="561"/>
      <c r="X85" s="562"/>
      <c r="Y85" s="562"/>
      <c r="Z85" s="562"/>
      <c r="AA85" s="562"/>
      <c r="AB85" s="563"/>
      <c r="AC85" s="561"/>
      <c r="AD85" s="562"/>
      <c r="AE85" s="562"/>
      <c r="AF85" s="562"/>
      <c r="AG85" s="563"/>
      <c r="AH85" s="569"/>
      <c r="AI85" s="569"/>
      <c r="AJ85" s="569"/>
      <c r="AK85" s="569"/>
      <c r="AL85" s="561"/>
      <c r="AM85" s="562"/>
      <c r="AN85" s="562"/>
      <c r="AO85" s="563"/>
      <c r="AP85" s="561"/>
      <c r="AQ85" s="562"/>
      <c r="AR85" s="562"/>
      <c r="AS85" s="562"/>
      <c r="AT85" s="563"/>
      <c r="AU85" s="561"/>
      <c r="AV85" s="562"/>
      <c r="AW85" s="562"/>
      <c r="AX85" s="563"/>
      <c r="AY85" s="561"/>
      <c r="AZ85" s="562"/>
      <c r="BA85" s="562"/>
      <c r="BB85" s="562"/>
      <c r="BC85" s="563"/>
      <c r="BD85" s="561"/>
      <c r="BE85" s="562"/>
      <c r="BF85" s="562"/>
      <c r="BG85" s="563"/>
      <c r="BH85" s="561"/>
      <c r="BI85" s="562"/>
      <c r="BJ85" s="562"/>
      <c r="BK85" s="563"/>
      <c r="BL85" s="561"/>
      <c r="BM85" s="562"/>
      <c r="BN85" s="562"/>
      <c r="BO85" s="563"/>
      <c r="BP85" s="565"/>
      <c r="BQ85" s="566"/>
      <c r="BR85" s="566"/>
      <c r="BS85" s="566"/>
      <c r="BT85" s="566"/>
      <c r="BU85" s="567"/>
      <c r="BV85" s="565"/>
      <c r="BW85" s="566"/>
      <c r="BX85" s="566"/>
      <c r="BY85" s="567"/>
      <c r="BZ85" s="565"/>
      <c r="CA85" s="566"/>
      <c r="CB85" s="566"/>
      <c r="CC85" s="566"/>
      <c r="CD85" s="567"/>
      <c r="CE85" s="565"/>
      <c r="CF85" s="566"/>
      <c r="CG85" s="566"/>
      <c r="CH85" s="566"/>
      <c r="CI85" s="567"/>
      <c r="CJ85" s="565"/>
      <c r="CK85" s="566"/>
      <c r="CL85" s="566"/>
      <c r="CM85" s="566"/>
      <c r="CN85" s="567"/>
      <c r="CO85" s="565"/>
      <c r="CP85" s="566"/>
      <c r="CQ85" s="567"/>
      <c r="CR85" s="565"/>
      <c r="CS85" s="566"/>
      <c r="CT85" s="566"/>
      <c r="CU85" s="567"/>
      <c r="CV85" s="565"/>
      <c r="CW85" s="566"/>
      <c r="CX85" s="566"/>
      <c r="CY85" s="567"/>
    </row>
    <row r="86" spans="1:103" s="204" customFormat="1" ht="12.75" x14ac:dyDescent="0.2">
      <c r="A86" s="568"/>
      <c r="B86" s="562"/>
      <c r="C86" s="562"/>
      <c r="D86" s="562"/>
      <c r="E86" s="563"/>
      <c r="F86" s="561"/>
      <c r="G86" s="562"/>
      <c r="H86" s="562"/>
      <c r="I86" s="563"/>
      <c r="J86" s="561"/>
      <c r="K86" s="562"/>
      <c r="L86" s="562"/>
      <c r="M86" s="563"/>
      <c r="N86" s="561"/>
      <c r="O86" s="562"/>
      <c r="P86" s="562"/>
      <c r="Q86" s="563"/>
      <c r="R86" s="561"/>
      <c r="S86" s="562"/>
      <c r="T86" s="562"/>
      <c r="U86" s="562"/>
      <c r="V86" s="563"/>
      <c r="W86" s="561"/>
      <c r="X86" s="562"/>
      <c r="Y86" s="562"/>
      <c r="Z86" s="562"/>
      <c r="AA86" s="562"/>
      <c r="AB86" s="563"/>
      <c r="AC86" s="561"/>
      <c r="AD86" s="562"/>
      <c r="AE86" s="562"/>
      <c r="AF86" s="562"/>
      <c r="AG86" s="563"/>
      <c r="AH86" s="561"/>
      <c r="AI86" s="562"/>
      <c r="AJ86" s="562"/>
      <c r="AK86" s="563"/>
      <c r="AL86" s="561"/>
      <c r="AM86" s="562"/>
      <c r="AN86" s="562"/>
      <c r="AO86" s="563"/>
      <c r="AP86" s="561"/>
      <c r="AQ86" s="562"/>
      <c r="AR86" s="562"/>
      <c r="AS86" s="562"/>
      <c r="AT86" s="563"/>
      <c r="AU86" s="561"/>
      <c r="AV86" s="562"/>
      <c r="AW86" s="562"/>
      <c r="AX86" s="563"/>
      <c r="AY86" s="561"/>
      <c r="AZ86" s="562"/>
      <c r="BA86" s="562"/>
      <c r="BB86" s="562"/>
      <c r="BC86" s="563"/>
      <c r="BD86" s="561"/>
      <c r="BE86" s="562"/>
      <c r="BF86" s="562"/>
      <c r="BG86" s="563"/>
      <c r="BH86" s="561"/>
      <c r="BI86" s="562"/>
      <c r="BJ86" s="562"/>
      <c r="BK86" s="563"/>
      <c r="BL86" s="561"/>
      <c r="BM86" s="562"/>
      <c r="BN86" s="562"/>
      <c r="BO86" s="563"/>
      <c r="BP86" s="565"/>
      <c r="BQ86" s="566"/>
      <c r="BR86" s="566"/>
      <c r="BS86" s="566"/>
      <c r="BT86" s="566"/>
      <c r="BU86" s="567"/>
      <c r="BV86" s="565"/>
      <c r="BW86" s="566"/>
      <c r="BX86" s="566"/>
      <c r="BY86" s="567"/>
      <c r="BZ86" s="565"/>
      <c r="CA86" s="566"/>
      <c r="CB86" s="566"/>
      <c r="CC86" s="566"/>
      <c r="CD86" s="567"/>
      <c r="CE86" s="565"/>
      <c r="CF86" s="566"/>
      <c r="CG86" s="566"/>
      <c r="CH86" s="566"/>
      <c r="CI86" s="567"/>
      <c r="CJ86" s="565"/>
      <c r="CK86" s="566"/>
      <c r="CL86" s="566"/>
      <c r="CM86" s="566"/>
      <c r="CN86" s="567"/>
      <c r="CO86" s="565"/>
      <c r="CP86" s="566"/>
      <c r="CQ86" s="567"/>
      <c r="CR86" s="565"/>
      <c r="CS86" s="566"/>
      <c r="CT86" s="566"/>
      <c r="CU86" s="567"/>
      <c r="CV86" s="565"/>
      <c r="CW86" s="566"/>
      <c r="CX86" s="566"/>
      <c r="CY86" s="567"/>
    </row>
    <row r="87" spans="1:103" s="204" customFormat="1" ht="12.75" x14ac:dyDescent="0.2">
      <c r="A87" s="559"/>
      <c r="B87" s="560"/>
      <c r="C87" s="560"/>
      <c r="D87" s="560"/>
      <c r="E87" s="560"/>
      <c r="F87" s="561"/>
      <c r="G87" s="562"/>
      <c r="H87" s="562"/>
      <c r="I87" s="563"/>
      <c r="J87" s="561"/>
      <c r="K87" s="562"/>
      <c r="L87" s="562"/>
      <c r="M87" s="563"/>
      <c r="N87" s="561"/>
      <c r="O87" s="562"/>
      <c r="P87" s="562"/>
      <c r="Q87" s="563"/>
      <c r="R87" s="561"/>
      <c r="S87" s="562"/>
      <c r="T87" s="562"/>
      <c r="U87" s="562"/>
      <c r="V87" s="563"/>
      <c r="W87" s="561"/>
      <c r="X87" s="562"/>
      <c r="Y87" s="562"/>
      <c r="Z87" s="562"/>
      <c r="AA87" s="562"/>
      <c r="AB87" s="563"/>
      <c r="AC87" s="561"/>
      <c r="AD87" s="562"/>
      <c r="AE87" s="562"/>
      <c r="AF87" s="562"/>
      <c r="AG87" s="563"/>
      <c r="AH87" s="561"/>
      <c r="AI87" s="562"/>
      <c r="AJ87" s="562"/>
      <c r="AK87" s="563"/>
      <c r="AL87" s="561"/>
      <c r="AM87" s="562"/>
      <c r="AN87" s="562"/>
      <c r="AO87" s="563"/>
      <c r="AP87" s="561"/>
      <c r="AQ87" s="562"/>
      <c r="AR87" s="562"/>
      <c r="AS87" s="562"/>
      <c r="AT87" s="563"/>
      <c r="AU87" s="561"/>
      <c r="AV87" s="562"/>
      <c r="AW87" s="562"/>
      <c r="AX87" s="563"/>
      <c r="AY87" s="561"/>
      <c r="AZ87" s="562"/>
      <c r="BA87" s="562"/>
      <c r="BB87" s="562"/>
      <c r="BC87" s="563"/>
      <c r="BD87" s="561"/>
      <c r="BE87" s="562"/>
      <c r="BF87" s="562"/>
      <c r="BG87" s="563"/>
      <c r="BH87" s="561"/>
      <c r="BI87" s="562"/>
      <c r="BJ87" s="562"/>
      <c r="BK87" s="563"/>
      <c r="BL87" s="561"/>
      <c r="BM87" s="562"/>
      <c r="BN87" s="562"/>
      <c r="BO87" s="563"/>
      <c r="BP87" s="565"/>
      <c r="BQ87" s="566"/>
      <c r="BR87" s="566"/>
      <c r="BS87" s="566"/>
      <c r="BT87" s="566"/>
      <c r="BU87" s="567"/>
      <c r="BV87" s="565"/>
      <c r="BW87" s="566"/>
      <c r="BX87" s="566"/>
      <c r="BY87" s="567"/>
      <c r="BZ87" s="565"/>
      <c r="CA87" s="566"/>
      <c r="CB87" s="566"/>
      <c r="CC87" s="566"/>
      <c r="CD87" s="567"/>
      <c r="CE87" s="565"/>
      <c r="CF87" s="566"/>
      <c r="CG87" s="566"/>
      <c r="CH87" s="566"/>
      <c r="CI87" s="567"/>
      <c r="CJ87" s="565"/>
      <c r="CK87" s="566"/>
      <c r="CL87" s="566"/>
      <c r="CM87" s="566"/>
      <c r="CN87" s="567"/>
      <c r="CO87" s="565"/>
      <c r="CP87" s="566"/>
      <c r="CQ87" s="567"/>
      <c r="CR87" s="565"/>
      <c r="CS87" s="566"/>
      <c r="CT87" s="566"/>
      <c r="CU87" s="567"/>
      <c r="CV87" s="565"/>
      <c r="CW87" s="566"/>
      <c r="CX87" s="566"/>
      <c r="CY87" s="567"/>
    </row>
    <row r="88" spans="1:103" s="204" customFormat="1" ht="12.75" x14ac:dyDescent="0.2">
      <c r="A88" s="568"/>
      <c r="B88" s="562"/>
      <c r="C88" s="562"/>
      <c r="D88" s="562"/>
      <c r="E88" s="563"/>
      <c r="F88" s="561"/>
      <c r="G88" s="562"/>
      <c r="H88" s="562"/>
      <c r="I88" s="563"/>
      <c r="J88" s="561"/>
      <c r="K88" s="562"/>
      <c r="L88" s="562"/>
      <c r="M88" s="563"/>
      <c r="N88" s="561"/>
      <c r="O88" s="562"/>
      <c r="P88" s="562"/>
      <c r="Q88" s="563"/>
      <c r="R88" s="561"/>
      <c r="S88" s="562"/>
      <c r="T88" s="562"/>
      <c r="U88" s="562"/>
      <c r="V88" s="563"/>
      <c r="W88" s="561"/>
      <c r="X88" s="562"/>
      <c r="Y88" s="562"/>
      <c r="Z88" s="562"/>
      <c r="AA88" s="562"/>
      <c r="AB88" s="563"/>
      <c r="AC88" s="561"/>
      <c r="AD88" s="562"/>
      <c r="AE88" s="562"/>
      <c r="AF88" s="562"/>
      <c r="AG88" s="563"/>
      <c r="AH88" s="561"/>
      <c r="AI88" s="562"/>
      <c r="AJ88" s="562"/>
      <c r="AK88" s="563"/>
      <c r="AL88" s="561"/>
      <c r="AM88" s="562"/>
      <c r="AN88" s="562"/>
      <c r="AO88" s="563"/>
      <c r="AP88" s="561"/>
      <c r="AQ88" s="562"/>
      <c r="AR88" s="562"/>
      <c r="AS88" s="562"/>
      <c r="AT88" s="563"/>
      <c r="AU88" s="561"/>
      <c r="AV88" s="562"/>
      <c r="AW88" s="562"/>
      <c r="AX88" s="563"/>
      <c r="AY88" s="561"/>
      <c r="AZ88" s="562"/>
      <c r="BA88" s="562"/>
      <c r="BB88" s="562"/>
      <c r="BC88" s="563"/>
      <c r="BD88" s="561"/>
      <c r="BE88" s="562"/>
      <c r="BF88" s="562"/>
      <c r="BG88" s="563"/>
      <c r="BH88" s="561"/>
      <c r="BI88" s="562"/>
      <c r="BJ88" s="562"/>
      <c r="BK88" s="563"/>
      <c r="BL88" s="561"/>
      <c r="BM88" s="562"/>
      <c r="BN88" s="562"/>
      <c r="BO88" s="563"/>
      <c r="BP88" s="565"/>
      <c r="BQ88" s="566"/>
      <c r="BR88" s="566"/>
      <c r="BS88" s="566"/>
      <c r="BT88" s="566"/>
      <c r="BU88" s="567"/>
      <c r="BV88" s="565"/>
      <c r="BW88" s="566"/>
      <c r="BX88" s="566"/>
      <c r="BY88" s="567"/>
      <c r="BZ88" s="565"/>
      <c r="CA88" s="566"/>
      <c r="CB88" s="566"/>
      <c r="CC88" s="566"/>
      <c r="CD88" s="567"/>
      <c r="CE88" s="565"/>
      <c r="CF88" s="566"/>
      <c r="CG88" s="566"/>
      <c r="CH88" s="566"/>
      <c r="CI88" s="567"/>
      <c r="CJ88" s="565"/>
      <c r="CK88" s="566"/>
      <c r="CL88" s="566"/>
      <c r="CM88" s="566"/>
      <c r="CN88" s="567"/>
      <c r="CO88" s="565"/>
      <c r="CP88" s="566"/>
      <c r="CQ88" s="567"/>
      <c r="CR88" s="565"/>
      <c r="CS88" s="566"/>
      <c r="CT88" s="566"/>
      <c r="CU88" s="567"/>
      <c r="CV88" s="565"/>
      <c r="CW88" s="566"/>
      <c r="CX88" s="566"/>
      <c r="CY88" s="567"/>
    </row>
    <row r="89" spans="1:103" s="204" customFormat="1" ht="12.75" x14ac:dyDescent="0.2">
      <c r="A89" s="559"/>
      <c r="B89" s="560"/>
      <c r="C89" s="560"/>
      <c r="D89" s="560"/>
      <c r="E89" s="560"/>
      <c r="F89" s="561"/>
      <c r="G89" s="562"/>
      <c r="H89" s="562"/>
      <c r="I89" s="563"/>
      <c r="J89" s="561"/>
      <c r="K89" s="562"/>
      <c r="L89" s="562"/>
      <c r="M89" s="563"/>
      <c r="N89" s="561"/>
      <c r="O89" s="562"/>
      <c r="P89" s="562"/>
      <c r="Q89" s="563"/>
      <c r="R89" s="561"/>
      <c r="S89" s="562"/>
      <c r="T89" s="562"/>
      <c r="U89" s="562"/>
      <c r="V89" s="563"/>
      <c r="W89" s="561"/>
      <c r="X89" s="562"/>
      <c r="Y89" s="562"/>
      <c r="Z89" s="562"/>
      <c r="AA89" s="562"/>
      <c r="AB89" s="563"/>
      <c r="AC89" s="561"/>
      <c r="AD89" s="562"/>
      <c r="AE89" s="562"/>
      <c r="AF89" s="562"/>
      <c r="AG89" s="563"/>
      <c r="AH89" s="561"/>
      <c r="AI89" s="562"/>
      <c r="AJ89" s="562"/>
      <c r="AK89" s="563"/>
      <c r="AL89" s="561"/>
      <c r="AM89" s="562"/>
      <c r="AN89" s="562"/>
      <c r="AO89" s="563"/>
      <c r="AP89" s="561"/>
      <c r="AQ89" s="562"/>
      <c r="AR89" s="562"/>
      <c r="AS89" s="562"/>
      <c r="AT89" s="563"/>
      <c r="AU89" s="561"/>
      <c r="AV89" s="562"/>
      <c r="AW89" s="562"/>
      <c r="AX89" s="563"/>
      <c r="AY89" s="561"/>
      <c r="AZ89" s="562"/>
      <c r="BA89" s="562"/>
      <c r="BB89" s="562"/>
      <c r="BC89" s="563"/>
      <c r="BD89" s="561"/>
      <c r="BE89" s="562"/>
      <c r="BF89" s="562"/>
      <c r="BG89" s="563"/>
      <c r="BH89" s="561"/>
      <c r="BI89" s="562"/>
      <c r="BJ89" s="562"/>
      <c r="BK89" s="563"/>
      <c r="BL89" s="561"/>
      <c r="BM89" s="562"/>
      <c r="BN89" s="562"/>
      <c r="BO89" s="563"/>
      <c r="BP89" s="565"/>
      <c r="BQ89" s="566"/>
      <c r="BR89" s="566"/>
      <c r="BS89" s="566"/>
      <c r="BT89" s="566"/>
      <c r="BU89" s="567"/>
      <c r="BV89" s="565"/>
      <c r="BW89" s="566"/>
      <c r="BX89" s="566"/>
      <c r="BY89" s="567"/>
      <c r="BZ89" s="565"/>
      <c r="CA89" s="566"/>
      <c r="CB89" s="566"/>
      <c r="CC89" s="566"/>
      <c r="CD89" s="567"/>
      <c r="CE89" s="565"/>
      <c r="CF89" s="566"/>
      <c r="CG89" s="566"/>
      <c r="CH89" s="566"/>
      <c r="CI89" s="567"/>
      <c r="CJ89" s="565"/>
      <c r="CK89" s="566"/>
      <c r="CL89" s="566"/>
      <c r="CM89" s="566"/>
      <c r="CN89" s="567"/>
      <c r="CO89" s="565"/>
      <c r="CP89" s="566"/>
      <c r="CQ89" s="567"/>
      <c r="CR89" s="565"/>
      <c r="CS89" s="566"/>
      <c r="CT89" s="566"/>
      <c r="CU89" s="567"/>
      <c r="CV89" s="565"/>
      <c r="CW89" s="566"/>
      <c r="CX89" s="566"/>
      <c r="CY89" s="567"/>
    </row>
    <row r="90" spans="1:103" s="204" customFormat="1" ht="12.75" x14ac:dyDescent="0.2">
      <c r="A90" s="568"/>
      <c r="B90" s="562"/>
      <c r="C90" s="562"/>
      <c r="D90" s="562"/>
      <c r="E90" s="563"/>
      <c r="F90" s="561"/>
      <c r="G90" s="562"/>
      <c r="H90" s="562"/>
      <c r="I90" s="563"/>
      <c r="J90" s="561"/>
      <c r="K90" s="562"/>
      <c r="L90" s="562"/>
      <c r="M90" s="563"/>
      <c r="N90" s="561"/>
      <c r="O90" s="562"/>
      <c r="P90" s="562"/>
      <c r="Q90" s="563"/>
      <c r="R90" s="561"/>
      <c r="S90" s="562"/>
      <c r="T90" s="562"/>
      <c r="U90" s="562"/>
      <c r="V90" s="563"/>
      <c r="W90" s="561"/>
      <c r="X90" s="562"/>
      <c r="Y90" s="562"/>
      <c r="Z90" s="562"/>
      <c r="AA90" s="562"/>
      <c r="AB90" s="563"/>
      <c r="AC90" s="561"/>
      <c r="AD90" s="562"/>
      <c r="AE90" s="562"/>
      <c r="AF90" s="562"/>
      <c r="AG90" s="563"/>
      <c r="AH90" s="561"/>
      <c r="AI90" s="562"/>
      <c r="AJ90" s="562"/>
      <c r="AK90" s="563"/>
      <c r="AL90" s="561"/>
      <c r="AM90" s="562"/>
      <c r="AN90" s="562"/>
      <c r="AO90" s="563"/>
      <c r="AP90" s="561"/>
      <c r="AQ90" s="562"/>
      <c r="AR90" s="562"/>
      <c r="AS90" s="562"/>
      <c r="AT90" s="563"/>
      <c r="AU90" s="561"/>
      <c r="AV90" s="562"/>
      <c r="AW90" s="562"/>
      <c r="AX90" s="563"/>
      <c r="AY90" s="561"/>
      <c r="AZ90" s="562"/>
      <c r="BA90" s="562"/>
      <c r="BB90" s="562"/>
      <c r="BC90" s="563"/>
      <c r="BD90" s="561"/>
      <c r="BE90" s="562"/>
      <c r="BF90" s="562"/>
      <c r="BG90" s="563"/>
      <c r="BH90" s="561"/>
      <c r="BI90" s="562"/>
      <c r="BJ90" s="562"/>
      <c r="BK90" s="563"/>
      <c r="BL90" s="561"/>
      <c r="BM90" s="562"/>
      <c r="BN90" s="562"/>
      <c r="BO90" s="563"/>
      <c r="BP90" s="565"/>
      <c r="BQ90" s="566"/>
      <c r="BR90" s="566"/>
      <c r="BS90" s="566"/>
      <c r="BT90" s="566"/>
      <c r="BU90" s="567"/>
      <c r="BV90" s="565"/>
      <c r="BW90" s="566"/>
      <c r="BX90" s="566"/>
      <c r="BY90" s="567"/>
      <c r="BZ90" s="565"/>
      <c r="CA90" s="566"/>
      <c r="CB90" s="566"/>
      <c r="CC90" s="566"/>
      <c r="CD90" s="567"/>
      <c r="CE90" s="565"/>
      <c r="CF90" s="566"/>
      <c r="CG90" s="566"/>
      <c r="CH90" s="566"/>
      <c r="CI90" s="567"/>
      <c r="CJ90" s="565"/>
      <c r="CK90" s="566"/>
      <c r="CL90" s="566"/>
      <c r="CM90" s="566"/>
      <c r="CN90" s="567"/>
      <c r="CO90" s="565"/>
      <c r="CP90" s="566"/>
      <c r="CQ90" s="567"/>
      <c r="CR90" s="565"/>
      <c r="CS90" s="566"/>
      <c r="CT90" s="566"/>
      <c r="CU90" s="567"/>
      <c r="CV90" s="565"/>
      <c r="CW90" s="566"/>
      <c r="CX90" s="566"/>
      <c r="CY90" s="567"/>
    </row>
    <row r="91" spans="1:103" s="204" customFormat="1" ht="12.75" x14ac:dyDescent="0.2">
      <c r="A91" s="559"/>
      <c r="B91" s="560"/>
      <c r="C91" s="560"/>
      <c r="D91" s="560"/>
      <c r="E91" s="560"/>
      <c r="F91" s="561"/>
      <c r="G91" s="562"/>
      <c r="H91" s="562"/>
      <c r="I91" s="563"/>
      <c r="J91" s="561"/>
      <c r="K91" s="562"/>
      <c r="L91" s="562"/>
      <c r="M91" s="563"/>
      <c r="N91" s="561"/>
      <c r="O91" s="562"/>
      <c r="P91" s="562"/>
      <c r="Q91" s="563"/>
      <c r="R91" s="561"/>
      <c r="S91" s="562"/>
      <c r="T91" s="562"/>
      <c r="U91" s="562"/>
      <c r="V91" s="563"/>
      <c r="W91" s="561"/>
      <c r="X91" s="562"/>
      <c r="Y91" s="562"/>
      <c r="Z91" s="562"/>
      <c r="AA91" s="562"/>
      <c r="AB91" s="563"/>
      <c r="AC91" s="561"/>
      <c r="AD91" s="562"/>
      <c r="AE91" s="562"/>
      <c r="AF91" s="562"/>
      <c r="AG91" s="563"/>
      <c r="AH91" s="561"/>
      <c r="AI91" s="562"/>
      <c r="AJ91" s="562"/>
      <c r="AK91" s="563"/>
      <c r="AL91" s="561"/>
      <c r="AM91" s="562"/>
      <c r="AN91" s="562"/>
      <c r="AO91" s="563"/>
      <c r="AP91" s="561"/>
      <c r="AQ91" s="562"/>
      <c r="AR91" s="562"/>
      <c r="AS91" s="562"/>
      <c r="AT91" s="563"/>
      <c r="AU91" s="561"/>
      <c r="AV91" s="562"/>
      <c r="AW91" s="562"/>
      <c r="AX91" s="563"/>
      <c r="AY91" s="561"/>
      <c r="AZ91" s="562"/>
      <c r="BA91" s="562"/>
      <c r="BB91" s="562"/>
      <c r="BC91" s="563"/>
      <c r="BD91" s="561"/>
      <c r="BE91" s="562"/>
      <c r="BF91" s="562"/>
      <c r="BG91" s="563"/>
      <c r="BH91" s="561"/>
      <c r="BI91" s="562"/>
      <c r="BJ91" s="562"/>
      <c r="BK91" s="563"/>
      <c r="BL91" s="561"/>
      <c r="BM91" s="562"/>
      <c r="BN91" s="562"/>
      <c r="BO91" s="563"/>
      <c r="BP91" s="565"/>
      <c r="BQ91" s="566"/>
      <c r="BR91" s="566"/>
      <c r="BS91" s="566"/>
      <c r="BT91" s="566"/>
      <c r="BU91" s="567"/>
      <c r="BV91" s="565"/>
      <c r="BW91" s="566"/>
      <c r="BX91" s="566"/>
      <c r="BY91" s="567"/>
      <c r="BZ91" s="565"/>
      <c r="CA91" s="566"/>
      <c r="CB91" s="566"/>
      <c r="CC91" s="566"/>
      <c r="CD91" s="567"/>
      <c r="CE91" s="565"/>
      <c r="CF91" s="566"/>
      <c r="CG91" s="566"/>
      <c r="CH91" s="566"/>
      <c r="CI91" s="567"/>
      <c r="CJ91" s="565"/>
      <c r="CK91" s="566"/>
      <c r="CL91" s="566"/>
      <c r="CM91" s="566"/>
      <c r="CN91" s="567"/>
      <c r="CO91" s="565"/>
      <c r="CP91" s="566"/>
      <c r="CQ91" s="567"/>
      <c r="CR91" s="565"/>
      <c r="CS91" s="566"/>
      <c r="CT91" s="566"/>
      <c r="CU91" s="567"/>
      <c r="CV91" s="565"/>
      <c r="CW91" s="566"/>
      <c r="CX91" s="566"/>
      <c r="CY91" s="567"/>
    </row>
    <row r="92" spans="1:103" s="204" customFormat="1" ht="12.75" x14ac:dyDescent="0.2">
      <c r="A92" s="568"/>
      <c r="B92" s="562"/>
      <c r="C92" s="562"/>
      <c r="D92" s="562"/>
      <c r="E92" s="563"/>
      <c r="F92" s="561"/>
      <c r="G92" s="562"/>
      <c r="H92" s="562"/>
      <c r="I92" s="563"/>
      <c r="J92" s="561"/>
      <c r="K92" s="562"/>
      <c r="L92" s="562"/>
      <c r="M92" s="563"/>
      <c r="N92" s="561"/>
      <c r="O92" s="562"/>
      <c r="P92" s="562"/>
      <c r="Q92" s="563"/>
      <c r="R92" s="561"/>
      <c r="S92" s="562"/>
      <c r="T92" s="562"/>
      <c r="U92" s="562"/>
      <c r="V92" s="563"/>
      <c r="W92" s="561"/>
      <c r="X92" s="562"/>
      <c r="Y92" s="562"/>
      <c r="Z92" s="562"/>
      <c r="AA92" s="562"/>
      <c r="AB92" s="563"/>
      <c r="AC92" s="561"/>
      <c r="AD92" s="562"/>
      <c r="AE92" s="562"/>
      <c r="AF92" s="562"/>
      <c r="AG92" s="563"/>
      <c r="AH92" s="561"/>
      <c r="AI92" s="562"/>
      <c r="AJ92" s="562"/>
      <c r="AK92" s="563"/>
      <c r="AL92" s="561"/>
      <c r="AM92" s="562"/>
      <c r="AN92" s="562"/>
      <c r="AO92" s="563"/>
      <c r="AP92" s="561"/>
      <c r="AQ92" s="562"/>
      <c r="AR92" s="562"/>
      <c r="AS92" s="562"/>
      <c r="AT92" s="563"/>
      <c r="AU92" s="561"/>
      <c r="AV92" s="562"/>
      <c r="AW92" s="562"/>
      <c r="AX92" s="563"/>
      <c r="AY92" s="561"/>
      <c r="AZ92" s="562"/>
      <c r="BA92" s="562"/>
      <c r="BB92" s="562"/>
      <c r="BC92" s="563"/>
      <c r="BD92" s="561"/>
      <c r="BE92" s="562"/>
      <c r="BF92" s="562"/>
      <c r="BG92" s="563"/>
      <c r="BH92" s="561"/>
      <c r="BI92" s="562"/>
      <c r="BJ92" s="562"/>
      <c r="BK92" s="563"/>
      <c r="BL92" s="561"/>
      <c r="BM92" s="562"/>
      <c r="BN92" s="562"/>
      <c r="BO92" s="563"/>
      <c r="BP92" s="565"/>
      <c r="BQ92" s="566"/>
      <c r="BR92" s="566"/>
      <c r="BS92" s="566"/>
      <c r="BT92" s="566"/>
      <c r="BU92" s="567"/>
      <c r="BV92" s="565"/>
      <c r="BW92" s="566"/>
      <c r="BX92" s="566"/>
      <c r="BY92" s="567"/>
      <c r="BZ92" s="565"/>
      <c r="CA92" s="566"/>
      <c r="CB92" s="566"/>
      <c r="CC92" s="566"/>
      <c r="CD92" s="567"/>
      <c r="CE92" s="565"/>
      <c r="CF92" s="566"/>
      <c r="CG92" s="566"/>
      <c r="CH92" s="566"/>
      <c r="CI92" s="567"/>
      <c r="CJ92" s="565"/>
      <c r="CK92" s="566"/>
      <c r="CL92" s="566"/>
      <c r="CM92" s="566"/>
      <c r="CN92" s="567"/>
      <c r="CO92" s="565"/>
      <c r="CP92" s="566"/>
      <c r="CQ92" s="567"/>
      <c r="CR92" s="565"/>
      <c r="CS92" s="566"/>
      <c r="CT92" s="566"/>
      <c r="CU92" s="567"/>
      <c r="CV92" s="565"/>
      <c r="CW92" s="566"/>
      <c r="CX92" s="566"/>
      <c r="CY92" s="567"/>
    </row>
    <row r="93" spans="1:103" s="204" customFormat="1" ht="12.75" x14ac:dyDescent="0.2">
      <c r="A93" s="559"/>
      <c r="B93" s="560"/>
      <c r="C93" s="560"/>
      <c r="D93" s="560"/>
      <c r="E93" s="560"/>
      <c r="F93" s="561"/>
      <c r="G93" s="562"/>
      <c r="H93" s="562"/>
      <c r="I93" s="563"/>
      <c r="J93" s="561"/>
      <c r="K93" s="562"/>
      <c r="L93" s="562"/>
      <c r="M93" s="563"/>
      <c r="N93" s="561"/>
      <c r="O93" s="562"/>
      <c r="P93" s="562"/>
      <c r="Q93" s="563"/>
      <c r="R93" s="561"/>
      <c r="S93" s="562"/>
      <c r="T93" s="562"/>
      <c r="U93" s="562"/>
      <c r="V93" s="563"/>
      <c r="W93" s="561"/>
      <c r="X93" s="562"/>
      <c r="Y93" s="562"/>
      <c r="Z93" s="562"/>
      <c r="AA93" s="562"/>
      <c r="AB93" s="563"/>
      <c r="AC93" s="561"/>
      <c r="AD93" s="562"/>
      <c r="AE93" s="562"/>
      <c r="AF93" s="562"/>
      <c r="AG93" s="563"/>
      <c r="AH93" s="561"/>
      <c r="AI93" s="562"/>
      <c r="AJ93" s="562"/>
      <c r="AK93" s="563"/>
      <c r="AL93" s="561"/>
      <c r="AM93" s="562"/>
      <c r="AN93" s="562"/>
      <c r="AO93" s="563"/>
      <c r="AP93" s="561"/>
      <c r="AQ93" s="562"/>
      <c r="AR93" s="562"/>
      <c r="AS93" s="562"/>
      <c r="AT93" s="563"/>
      <c r="AU93" s="561"/>
      <c r="AV93" s="562"/>
      <c r="AW93" s="562"/>
      <c r="AX93" s="563"/>
      <c r="AY93" s="561"/>
      <c r="AZ93" s="562"/>
      <c r="BA93" s="562"/>
      <c r="BB93" s="562"/>
      <c r="BC93" s="563"/>
      <c r="BD93" s="561"/>
      <c r="BE93" s="562"/>
      <c r="BF93" s="562"/>
      <c r="BG93" s="563"/>
      <c r="BH93" s="561"/>
      <c r="BI93" s="562"/>
      <c r="BJ93" s="562"/>
      <c r="BK93" s="563"/>
      <c r="BL93" s="561"/>
      <c r="BM93" s="562"/>
      <c r="BN93" s="562"/>
      <c r="BO93" s="563"/>
      <c r="BP93" s="565"/>
      <c r="BQ93" s="566"/>
      <c r="BR93" s="566"/>
      <c r="BS93" s="566"/>
      <c r="BT93" s="566"/>
      <c r="BU93" s="567"/>
      <c r="BV93" s="565"/>
      <c r="BW93" s="566"/>
      <c r="BX93" s="566"/>
      <c r="BY93" s="567"/>
      <c r="BZ93" s="565"/>
      <c r="CA93" s="566"/>
      <c r="CB93" s="566"/>
      <c r="CC93" s="566"/>
      <c r="CD93" s="567"/>
      <c r="CE93" s="565"/>
      <c r="CF93" s="566"/>
      <c r="CG93" s="566"/>
      <c r="CH93" s="566"/>
      <c r="CI93" s="567"/>
      <c r="CJ93" s="565"/>
      <c r="CK93" s="566"/>
      <c r="CL93" s="566"/>
      <c r="CM93" s="566"/>
      <c r="CN93" s="567"/>
      <c r="CO93" s="565"/>
      <c r="CP93" s="566"/>
      <c r="CQ93" s="567"/>
      <c r="CR93" s="565"/>
      <c r="CS93" s="566"/>
      <c r="CT93" s="566"/>
      <c r="CU93" s="567"/>
      <c r="CV93" s="565"/>
      <c r="CW93" s="566"/>
      <c r="CX93" s="566"/>
      <c r="CY93" s="567"/>
    </row>
    <row r="94" spans="1:103" s="204" customFormat="1" ht="12.75" x14ac:dyDescent="0.2">
      <c r="A94" s="568"/>
      <c r="B94" s="562"/>
      <c r="C94" s="562"/>
      <c r="D94" s="562"/>
      <c r="E94" s="563"/>
      <c r="F94" s="561"/>
      <c r="G94" s="562"/>
      <c r="H94" s="562"/>
      <c r="I94" s="563"/>
      <c r="J94" s="561"/>
      <c r="K94" s="562"/>
      <c r="L94" s="562"/>
      <c r="M94" s="563"/>
      <c r="N94" s="561"/>
      <c r="O94" s="562"/>
      <c r="P94" s="562"/>
      <c r="Q94" s="563"/>
      <c r="R94" s="561"/>
      <c r="S94" s="562"/>
      <c r="T94" s="562"/>
      <c r="U94" s="562"/>
      <c r="V94" s="563"/>
      <c r="W94" s="561"/>
      <c r="X94" s="562"/>
      <c r="Y94" s="562"/>
      <c r="Z94" s="562"/>
      <c r="AA94" s="562"/>
      <c r="AB94" s="563"/>
      <c r="AC94" s="561"/>
      <c r="AD94" s="562"/>
      <c r="AE94" s="562"/>
      <c r="AF94" s="562"/>
      <c r="AG94" s="563"/>
      <c r="AH94" s="561"/>
      <c r="AI94" s="562"/>
      <c r="AJ94" s="562"/>
      <c r="AK94" s="563"/>
      <c r="AL94" s="561"/>
      <c r="AM94" s="562"/>
      <c r="AN94" s="562"/>
      <c r="AO94" s="563"/>
      <c r="AP94" s="561"/>
      <c r="AQ94" s="562"/>
      <c r="AR94" s="562"/>
      <c r="AS94" s="562"/>
      <c r="AT94" s="563"/>
      <c r="AU94" s="561"/>
      <c r="AV94" s="562"/>
      <c r="AW94" s="562"/>
      <c r="AX94" s="563"/>
      <c r="AY94" s="561"/>
      <c r="AZ94" s="562"/>
      <c r="BA94" s="562"/>
      <c r="BB94" s="562"/>
      <c r="BC94" s="563"/>
      <c r="BD94" s="561"/>
      <c r="BE94" s="562"/>
      <c r="BF94" s="562"/>
      <c r="BG94" s="563"/>
      <c r="BH94" s="561"/>
      <c r="BI94" s="562"/>
      <c r="BJ94" s="562"/>
      <c r="BK94" s="563"/>
      <c r="BL94" s="561"/>
      <c r="BM94" s="562"/>
      <c r="BN94" s="562"/>
      <c r="BO94" s="563"/>
      <c r="BP94" s="565"/>
      <c r="BQ94" s="566"/>
      <c r="BR94" s="566"/>
      <c r="BS94" s="566"/>
      <c r="BT94" s="566"/>
      <c r="BU94" s="567"/>
      <c r="BV94" s="565"/>
      <c r="BW94" s="566"/>
      <c r="BX94" s="566"/>
      <c r="BY94" s="567"/>
      <c r="BZ94" s="565"/>
      <c r="CA94" s="566"/>
      <c r="CB94" s="566"/>
      <c r="CC94" s="566"/>
      <c r="CD94" s="567"/>
      <c r="CE94" s="565"/>
      <c r="CF94" s="566"/>
      <c r="CG94" s="566"/>
      <c r="CH94" s="566"/>
      <c r="CI94" s="567"/>
      <c r="CJ94" s="565"/>
      <c r="CK94" s="566"/>
      <c r="CL94" s="566"/>
      <c r="CM94" s="566"/>
      <c r="CN94" s="567"/>
      <c r="CO94" s="565"/>
      <c r="CP94" s="566"/>
      <c r="CQ94" s="567"/>
      <c r="CR94" s="565"/>
      <c r="CS94" s="566"/>
      <c r="CT94" s="566"/>
      <c r="CU94" s="567"/>
      <c r="CV94" s="565"/>
      <c r="CW94" s="566"/>
      <c r="CX94" s="566"/>
      <c r="CY94" s="567"/>
    </row>
    <row r="95" spans="1:103" s="204" customFormat="1" ht="12.75" x14ac:dyDescent="0.2">
      <c r="A95" s="559"/>
      <c r="B95" s="560"/>
      <c r="C95" s="560"/>
      <c r="D95" s="560"/>
      <c r="E95" s="560"/>
      <c r="F95" s="561"/>
      <c r="G95" s="562"/>
      <c r="H95" s="562"/>
      <c r="I95" s="563"/>
      <c r="J95" s="561"/>
      <c r="K95" s="562"/>
      <c r="L95" s="562"/>
      <c r="M95" s="563"/>
      <c r="N95" s="561"/>
      <c r="O95" s="562"/>
      <c r="P95" s="562"/>
      <c r="Q95" s="563"/>
      <c r="R95" s="561"/>
      <c r="S95" s="562"/>
      <c r="T95" s="562"/>
      <c r="U95" s="562"/>
      <c r="V95" s="563"/>
      <c r="W95" s="561"/>
      <c r="X95" s="562"/>
      <c r="Y95" s="562"/>
      <c r="Z95" s="562"/>
      <c r="AA95" s="562"/>
      <c r="AB95" s="563"/>
      <c r="AC95" s="561"/>
      <c r="AD95" s="562"/>
      <c r="AE95" s="562"/>
      <c r="AF95" s="562"/>
      <c r="AG95" s="563"/>
      <c r="AH95" s="561"/>
      <c r="AI95" s="562"/>
      <c r="AJ95" s="562"/>
      <c r="AK95" s="563"/>
      <c r="AL95" s="561"/>
      <c r="AM95" s="562"/>
      <c r="AN95" s="562"/>
      <c r="AO95" s="563"/>
      <c r="AP95" s="561"/>
      <c r="AQ95" s="562"/>
      <c r="AR95" s="562"/>
      <c r="AS95" s="562"/>
      <c r="AT95" s="563"/>
      <c r="AU95" s="561"/>
      <c r="AV95" s="562"/>
      <c r="AW95" s="562"/>
      <c r="AX95" s="563"/>
      <c r="AY95" s="561"/>
      <c r="AZ95" s="562"/>
      <c r="BA95" s="562"/>
      <c r="BB95" s="562"/>
      <c r="BC95" s="563"/>
      <c r="BD95" s="561"/>
      <c r="BE95" s="562"/>
      <c r="BF95" s="562"/>
      <c r="BG95" s="563"/>
      <c r="BH95" s="561"/>
      <c r="BI95" s="562"/>
      <c r="BJ95" s="562"/>
      <c r="BK95" s="563"/>
      <c r="BL95" s="561"/>
      <c r="BM95" s="562"/>
      <c r="BN95" s="562"/>
      <c r="BO95" s="563"/>
      <c r="BP95" s="565"/>
      <c r="BQ95" s="566"/>
      <c r="BR95" s="566"/>
      <c r="BS95" s="566"/>
      <c r="BT95" s="566"/>
      <c r="BU95" s="567"/>
      <c r="BV95" s="565"/>
      <c r="BW95" s="566"/>
      <c r="BX95" s="566"/>
      <c r="BY95" s="567"/>
      <c r="BZ95" s="565"/>
      <c r="CA95" s="566"/>
      <c r="CB95" s="566"/>
      <c r="CC95" s="566"/>
      <c r="CD95" s="567"/>
      <c r="CE95" s="565"/>
      <c r="CF95" s="566"/>
      <c r="CG95" s="566"/>
      <c r="CH95" s="566"/>
      <c r="CI95" s="567"/>
      <c r="CJ95" s="565"/>
      <c r="CK95" s="566"/>
      <c r="CL95" s="566"/>
      <c r="CM95" s="566"/>
      <c r="CN95" s="567"/>
      <c r="CO95" s="565"/>
      <c r="CP95" s="566"/>
      <c r="CQ95" s="567"/>
      <c r="CR95" s="565"/>
      <c r="CS95" s="566"/>
      <c r="CT95" s="566"/>
      <c r="CU95" s="567"/>
      <c r="CV95" s="565"/>
      <c r="CW95" s="566"/>
      <c r="CX95" s="566"/>
      <c r="CY95" s="567"/>
    </row>
    <row r="96" spans="1:103" s="204" customFormat="1" ht="12.75" x14ac:dyDescent="0.2">
      <c r="A96" s="568"/>
      <c r="B96" s="562"/>
      <c r="C96" s="562"/>
      <c r="D96" s="562"/>
      <c r="E96" s="563"/>
      <c r="F96" s="561"/>
      <c r="G96" s="562"/>
      <c r="H96" s="562"/>
      <c r="I96" s="563"/>
      <c r="J96" s="561"/>
      <c r="K96" s="562"/>
      <c r="L96" s="562"/>
      <c r="M96" s="563"/>
      <c r="N96" s="561"/>
      <c r="O96" s="562"/>
      <c r="P96" s="562"/>
      <c r="Q96" s="563"/>
      <c r="R96" s="561"/>
      <c r="S96" s="562"/>
      <c r="T96" s="562"/>
      <c r="U96" s="562"/>
      <c r="V96" s="563"/>
      <c r="W96" s="561"/>
      <c r="X96" s="562"/>
      <c r="Y96" s="562"/>
      <c r="Z96" s="562"/>
      <c r="AA96" s="562"/>
      <c r="AB96" s="563"/>
      <c r="AC96" s="561"/>
      <c r="AD96" s="562"/>
      <c r="AE96" s="562"/>
      <c r="AF96" s="562"/>
      <c r="AG96" s="563"/>
      <c r="AH96" s="561"/>
      <c r="AI96" s="562"/>
      <c r="AJ96" s="562"/>
      <c r="AK96" s="563"/>
      <c r="AL96" s="561"/>
      <c r="AM96" s="562"/>
      <c r="AN96" s="562"/>
      <c r="AO96" s="563"/>
      <c r="AP96" s="561"/>
      <c r="AQ96" s="562"/>
      <c r="AR96" s="562"/>
      <c r="AS96" s="562"/>
      <c r="AT96" s="563"/>
      <c r="AU96" s="561"/>
      <c r="AV96" s="562"/>
      <c r="AW96" s="562"/>
      <c r="AX96" s="563"/>
      <c r="AY96" s="561"/>
      <c r="AZ96" s="562"/>
      <c r="BA96" s="562"/>
      <c r="BB96" s="562"/>
      <c r="BC96" s="563"/>
      <c r="BD96" s="561"/>
      <c r="BE96" s="562"/>
      <c r="BF96" s="562"/>
      <c r="BG96" s="563"/>
      <c r="BH96" s="561"/>
      <c r="BI96" s="562"/>
      <c r="BJ96" s="562"/>
      <c r="BK96" s="563"/>
      <c r="BL96" s="561"/>
      <c r="BM96" s="562"/>
      <c r="BN96" s="562"/>
      <c r="BO96" s="563"/>
      <c r="BP96" s="565"/>
      <c r="BQ96" s="566"/>
      <c r="BR96" s="566"/>
      <c r="BS96" s="566"/>
      <c r="BT96" s="566"/>
      <c r="BU96" s="567"/>
      <c r="BV96" s="565"/>
      <c r="BW96" s="566"/>
      <c r="BX96" s="566"/>
      <c r="BY96" s="567"/>
      <c r="BZ96" s="565"/>
      <c r="CA96" s="566"/>
      <c r="CB96" s="566"/>
      <c r="CC96" s="566"/>
      <c r="CD96" s="567"/>
      <c r="CE96" s="565"/>
      <c r="CF96" s="566"/>
      <c r="CG96" s="566"/>
      <c r="CH96" s="566"/>
      <c r="CI96" s="567"/>
      <c r="CJ96" s="565"/>
      <c r="CK96" s="566"/>
      <c r="CL96" s="566"/>
      <c r="CM96" s="566"/>
      <c r="CN96" s="567"/>
      <c r="CO96" s="565"/>
      <c r="CP96" s="566"/>
      <c r="CQ96" s="567"/>
      <c r="CR96" s="565"/>
      <c r="CS96" s="566"/>
      <c r="CT96" s="566"/>
      <c r="CU96" s="567"/>
      <c r="CV96" s="565"/>
      <c r="CW96" s="566"/>
      <c r="CX96" s="566"/>
      <c r="CY96" s="567"/>
    </row>
    <row r="97" spans="1:103" s="204" customFormat="1" ht="12.75" x14ac:dyDescent="0.2">
      <c r="A97" s="559"/>
      <c r="B97" s="560"/>
      <c r="C97" s="560"/>
      <c r="D97" s="560"/>
      <c r="E97" s="560"/>
      <c r="F97" s="561"/>
      <c r="G97" s="562"/>
      <c r="H97" s="562"/>
      <c r="I97" s="563"/>
      <c r="J97" s="561"/>
      <c r="K97" s="562"/>
      <c r="L97" s="562"/>
      <c r="M97" s="563"/>
      <c r="N97" s="561"/>
      <c r="O97" s="562"/>
      <c r="P97" s="562"/>
      <c r="Q97" s="563"/>
      <c r="R97" s="561"/>
      <c r="S97" s="562"/>
      <c r="T97" s="562"/>
      <c r="U97" s="562"/>
      <c r="V97" s="563"/>
      <c r="W97" s="561"/>
      <c r="X97" s="562"/>
      <c r="Y97" s="562"/>
      <c r="Z97" s="562"/>
      <c r="AA97" s="562"/>
      <c r="AB97" s="563"/>
      <c r="AC97" s="561"/>
      <c r="AD97" s="562"/>
      <c r="AE97" s="562"/>
      <c r="AF97" s="562"/>
      <c r="AG97" s="563"/>
      <c r="AH97" s="561"/>
      <c r="AI97" s="562"/>
      <c r="AJ97" s="562"/>
      <c r="AK97" s="563"/>
      <c r="AL97" s="561"/>
      <c r="AM97" s="562"/>
      <c r="AN97" s="562"/>
      <c r="AO97" s="563"/>
      <c r="AP97" s="561"/>
      <c r="AQ97" s="562"/>
      <c r="AR97" s="562"/>
      <c r="AS97" s="562"/>
      <c r="AT97" s="563"/>
      <c r="AU97" s="561"/>
      <c r="AV97" s="562"/>
      <c r="AW97" s="562"/>
      <c r="AX97" s="563"/>
      <c r="AY97" s="561"/>
      <c r="AZ97" s="562"/>
      <c r="BA97" s="562"/>
      <c r="BB97" s="562"/>
      <c r="BC97" s="563"/>
      <c r="BD97" s="561"/>
      <c r="BE97" s="562"/>
      <c r="BF97" s="562"/>
      <c r="BG97" s="563"/>
      <c r="BH97" s="561"/>
      <c r="BI97" s="562"/>
      <c r="BJ97" s="562"/>
      <c r="BK97" s="563"/>
      <c r="BL97" s="561"/>
      <c r="BM97" s="562"/>
      <c r="BN97" s="562"/>
      <c r="BO97" s="563"/>
      <c r="BP97" s="565"/>
      <c r="BQ97" s="566"/>
      <c r="BR97" s="566"/>
      <c r="BS97" s="566"/>
      <c r="BT97" s="566"/>
      <c r="BU97" s="567"/>
      <c r="BV97" s="565"/>
      <c r="BW97" s="566"/>
      <c r="BX97" s="566"/>
      <c r="BY97" s="567"/>
      <c r="BZ97" s="565"/>
      <c r="CA97" s="566"/>
      <c r="CB97" s="566"/>
      <c r="CC97" s="566"/>
      <c r="CD97" s="567"/>
      <c r="CE97" s="565"/>
      <c r="CF97" s="566"/>
      <c r="CG97" s="566"/>
      <c r="CH97" s="566"/>
      <c r="CI97" s="567"/>
      <c r="CJ97" s="565"/>
      <c r="CK97" s="566"/>
      <c r="CL97" s="566"/>
      <c r="CM97" s="566"/>
      <c r="CN97" s="567"/>
      <c r="CO97" s="565"/>
      <c r="CP97" s="566"/>
      <c r="CQ97" s="567"/>
      <c r="CR97" s="565"/>
      <c r="CS97" s="566"/>
      <c r="CT97" s="566"/>
      <c r="CU97" s="567"/>
      <c r="CV97" s="565"/>
      <c r="CW97" s="566"/>
      <c r="CX97" s="566"/>
      <c r="CY97" s="567"/>
    </row>
    <row r="98" spans="1:103" s="204" customFormat="1" ht="12.75" x14ac:dyDescent="0.2">
      <c r="A98" s="568"/>
      <c r="B98" s="562"/>
      <c r="C98" s="562"/>
      <c r="D98" s="562"/>
      <c r="E98" s="563"/>
      <c r="F98" s="561"/>
      <c r="G98" s="562"/>
      <c r="H98" s="562"/>
      <c r="I98" s="563"/>
      <c r="J98" s="561"/>
      <c r="K98" s="562"/>
      <c r="L98" s="562"/>
      <c r="M98" s="563"/>
      <c r="N98" s="561"/>
      <c r="O98" s="562"/>
      <c r="P98" s="562"/>
      <c r="Q98" s="563"/>
      <c r="R98" s="561"/>
      <c r="S98" s="562"/>
      <c r="T98" s="562"/>
      <c r="U98" s="562"/>
      <c r="V98" s="563"/>
      <c r="W98" s="561"/>
      <c r="X98" s="562"/>
      <c r="Y98" s="562"/>
      <c r="Z98" s="562"/>
      <c r="AA98" s="562"/>
      <c r="AB98" s="563"/>
      <c r="AC98" s="561"/>
      <c r="AD98" s="562"/>
      <c r="AE98" s="562"/>
      <c r="AF98" s="562"/>
      <c r="AG98" s="563"/>
      <c r="AH98" s="561"/>
      <c r="AI98" s="562"/>
      <c r="AJ98" s="562"/>
      <c r="AK98" s="563"/>
      <c r="AL98" s="561"/>
      <c r="AM98" s="562"/>
      <c r="AN98" s="562"/>
      <c r="AO98" s="563"/>
      <c r="AP98" s="561"/>
      <c r="AQ98" s="562"/>
      <c r="AR98" s="562"/>
      <c r="AS98" s="562"/>
      <c r="AT98" s="563"/>
      <c r="AU98" s="561"/>
      <c r="AV98" s="562"/>
      <c r="AW98" s="562"/>
      <c r="AX98" s="563"/>
      <c r="AY98" s="561"/>
      <c r="AZ98" s="562"/>
      <c r="BA98" s="562"/>
      <c r="BB98" s="562"/>
      <c r="BC98" s="563"/>
      <c r="BD98" s="561"/>
      <c r="BE98" s="562"/>
      <c r="BF98" s="562"/>
      <c r="BG98" s="563"/>
      <c r="BH98" s="561"/>
      <c r="BI98" s="562"/>
      <c r="BJ98" s="562"/>
      <c r="BK98" s="563"/>
      <c r="BL98" s="561"/>
      <c r="BM98" s="562"/>
      <c r="BN98" s="562"/>
      <c r="BO98" s="563"/>
      <c r="BP98" s="565"/>
      <c r="BQ98" s="566"/>
      <c r="BR98" s="566"/>
      <c r="BS98" s="566"/>
      <c r="BT98" s="566"/>
      <c r="BU98" s="567"/>
      <c r="BV98" s="565"/>
      <c r="BW98" s="566"/>
      <c r="BX98" s="566"/>
      <c r="BY98" s="567"/>
      <c r="BZ98" s="565"/>
      <c r="CA98" s="566"/>
      <c r="CB98" s="566"/>
      <c r="CC98" s="566"/>
      <c r="CD98" s="567"/>
      <c r="CE98" s="565"/>
      <c r="CF98" s="566"/>
      <c r="CG98" s="566"/>
      <c r="CH98" s="566"/>
      <c r="CI98" s="567"/>
      <c r="CJ98" s="565"/>
      <c r="CK98" s="566"/>
      <c r="CL98" s="566"/>
      <c r="CM98" s="566"/>
      <c r="CN98" s="567"/>
      <c r="CO98" s="565"/>
      <c r="CP98" s="566"/>
      <c r="CQ98" s="567"/>
      <c r="CR98" s="565"/>
      <c r="CS98" s="566"/>
      <c r="CT98" s="566"/>
      <c r="CU98" s="567"/>
      <c r="CV98" s="565"/>
      <c r="CW98" s="566"/>
      <c r="CX98" s="566"/>
      <c r="CY98" s="567"/>
    </row>
    <row r="99" spans="1:103" s="204" customFormat="1" ht="12.75" x14ac:dyDescent="0.2">
      <c r="A99" s="559"/>
      <c r="B99" s="560"/>
      <c r="C99" s="560"/>
      <c r="D99" s="560"/>
      <c r="E99" s="560"/>
      <c r="F99" s="561"/>
      <c r="G99" s="562"/>
      <c r="H99" s="562"/>
      <c r="I99" s="563"/>
      <c r="J99" s="561"/>
      <c r="K99" s="562"/>
      <c r="L99" s="562"/>
      <c r="M99" s="563"/>
      <c r="N99" s="561"/>
      <c r="O99" s="562"/>
      <c r="P99" s="562"/>
      <c r="Q99" s="563"/>
      <c r="R99" s="561"/>
      <c r="S99" s="562"/>
      <c r="T99" s="562"/>
      <c r="U99" s="562"/>
      <c r="V99" s="563"/>
      <c r="W99" s="561"/>
      <c r="X99" s="562"/>
      <c r="Y99" s="562"/>
      <c r="Z99" s="562"/>
      <c r="AA99" s="562"/>
      <c r="AB99" s="563"/>
      <c r="AC99" s="561"/>
      <c r="AD99" s="562"/>
      <c r="AE99" s="562"/>
      <c r="AF99" s="562"/>
      <c r="AG99" s="563"/>
      <c r="AH99" s="561"/>
      <c r="AI99" s="562"/>
      <c r="AJ99" s="562"/>
      <c r="AK99" s="563"/>
      <c r="AL99" s="561"/>
      <c r="AM99" s="562"/>
      <c r="AN99" s="562"/>
      <c r="AO99" s="563"/>
      <c r="AP99" s="561"/>
      <c r="AQ99" s="562"/>
      <c r="AR99" s="562"/>
      <c r="AS99" s="562"/>
      <c r="AT99" s="563"/>
      <c r="AU99" s="561"/>
      <c r="AV99" s="562"/>
      <c r="AW99" s="562"/>
      <c r="AX99" s="563"/>
      <c r="AY99" s="561"/>
      <c r="AZ99" s="562"/>
      <c r="BA99" s="562"/>
      <c r="BB99" s="562"/>
      <c r="BC99" s="563"/>
      <c r="BD99" s="561"/>
      <c r="BE99" s="562"/>
      <c r="BF99" s="562"/>
      <c r="BG99" s="563"/>
      <c r="BH99" s="561"/>
      <c r="BI99" s="562"/>
      <c r="BJ99" s="562"/>
      <c r="BK99" s="563"/>
      <c r="BL99" s="561"/>
      <c r="BM99" s="562"/>
      <c r="BN99" s="562"/>
      <c r="BO99" s="563"/>
      <c r="BP99" s="565"/>
      <c r="BQ99" s="566"/>
      <c r="BR99" s="566"/>
      <c r="BS99" s="566"/>
      <c r="BT99" s="566"/>
      <c r="BU99" s="567"/>
      <c r="BV99" s="565"/>
      <c r="BW99" s="566"/>
      <c r="BX99" s="566"/>
      <c r="BY99" s="567"/>
      <c r="BZ99" s="565"/>
      <c r="CA99" s="566"/>
      <c r="CB99" s="566"/>
      <c r="CC99" s="566"/>
      <c r="CD99" s="567"/>
      <c r="CE99" s="565"/>
      <c r="CF99" s="566"/>
      <c r="CG99" s="566"/>
      <c r="CH99" s="566"/>
      <c r="CI99" s="567"/>
      <c r="CJ99" s="565"/>
      <c r="CK99" s="566"/>
      <c r="CL99" s="566"/>
      <c r="CM99" s="566"/>
      <c r="CN99" s="567"/>
      <c r="CO99" s="565"/>
      <c r="CP99" s="566"/>
      <c r="CQ99" s="567"/>
      <c r="CR99" s="565"/>
      <c r="CS99" s="566"/>
      <c r="CT99" s="566"/>
      <c r="CU99" s="567"/>
      <c r="CV99" s="565"/>
      <c r="CW99" s="566"/>
      <c r="CX99" s="566"/>
      <c r="CY99" s="567"/>
    </row>
    <row r="100" spans="1:103" s="204" customFormat="1" ht="12.75" x14ac:dyDescent="0.2">
      <c r="A100" s="564"/>
      <c r="B100" s="554"/>
      <c r="C100" s="554"/>
      <c r="D100" s="554"/>
      <c r="E100" s="554"/>
      <c r="F100" s="554"/>
      <c r="G100" s="554"/>
      <c r="H100" s="554"/>
      <c r="I100" s="554"/>
      <c r="J100" s="554"/>
      <c r="K100" s="554"/>
      <c r="L100" s="554"/>
      <c r="M100" s="554"/>
      <c r="N100" s="554"/>
      <c r="O100" s="554"/>
      <c r="P100" s="554"/>
      <c r="Q100" s="554"/>
      <c r="R100" s="554"/>
      <c r="S100" s="554"/>
      <c r="T100" s="554"/>
      <c r="U100" s="554"/>
      <c r="V100" s="554"/>
      <c r="W100" s="554"/>
      <c r="X100" s="554"/>
      <c r="Y100" s="554"/>
      <c r="Z100" s="554"/>
      <c r="AA100" s="554"/>
      <c r="AB100" s="554"/>
      <c r="AC100" s="554"/>
      <c r="AD100" s="554"/>
      <c r="AE100" s="554"/>
      <c r="AF100" s="554"/>
      <c r="AG100" s="554"/>
      <c r="AH100" s="554"/>
      <c r="AI100" s="554"/>
      <c r="AJ100" s="554"/>
      <c r="AK100" s="554"/>
      <c r="AL100" s="555"/>
      <c r="AM100" s="556"/>
      <c r="AN100" s="556"/>
      <c r="AO100" s="557"/>
      <c r="AP100" s="554"/>
      <c r="AQ100" s="554"/>
      <c r="AR100" s="554"/>
      <c r="AS100" s="554"/>
      <c r="AT100" s="554"/>
      <c r="AU100" s="554"/>
      <c r="AV100" s="554"/>
      <c r="AW100" s="554"/>
      <c r="AX100" s="554"/>
      <c r="AY100" s="554"/>
      <c r="AZ100" s="554"/>
      <c r="BA100" s="554"/>
      <c r="BB100" s="554"/>
      <c r="BC100" s="554"/>
      <c r="BD100" s="554"/>
      <c r="BE100" s="554"/>
      <c r="BF100" s="554"/>
      <c r="BG100" s="554"/>
      <c r="BH100" s="554"/>
      <c r="BI100" s="554"/>
      <c r="BJ100" s="554"/>
      <c r="BK100" s="554"/>
      <c r="BL100" s="554"/>
      <c r="BM100" s="554"/>
      <c r="BN100" s="554"/>
      <c r="BO100" s="554"/>
      <c r="BP100" s="553"/>
      <c r="BQ100" s="553"/>
      <c r="BR100" s="553"/>
      <c r="BS100" s="553"/>
      <c r="BT100" s="553"/>
      <c r="BU100" s="553"/>
      <c r="BV100" s="553"/>
      <c r="BW100" s="553"/>
      <c r="BX100" s="553"/>
      <c r="BY100" s="553"/>
      <c r="BZ100" s="553"/>
      <c r="CA100" s="553"/>
      <c r="CB100" s="553"/>
      <c r="CC100" s="553"/>
      <c r="CD100" s="553"/>
      <c r="CE100" s="553"/>
      <c r="CF100" s="553"/>
      <c r="CG100" s="553"/>
      <c r="CH100" s="553"/>
      <c r="CI100" s="553"/>
      <c r="CJ100" s="553"/>
      <c r="CK100" s="553"/>
      <c r="CL100" s="553"/>
      <c r="CM100" s="553"/>
      <c r="CN100" s="553"/>
      <c r="CO100" s="553"/>
      <c r="CP100" s="553"/>
      <c r="CQ100" s="553"/>
      <c r="CR100" s="553"/>
      <c r="CS100" s="553"/>
      <c r="CT100" s="553"/>
      <c r="CU100" s="553"/>
      <c r="CV100" s="553"/>
      <c r="CW100" s="553"/>
      <c r="CX100" s="553"/>
      <c r="CY100" s="553"/>
    </row>
    <row r="101" spans="1:103" s="204" customFormat="1" ht="12.75" x14ac:dyDescent="0.2">
      <c r="A101" s="558"/>
      <c r="B101" s="553"/>
      <c r="C101" s="553"/>
      <c r="D101" s="553"/>
      <c r="E101" s="553"/>
      <c r="F101" s="554"/>
      <c r="G101" s="554"/>
      <c r="H101" s="554"/>
      <c r="I101" s="554"/>
      <c r="J101" s="554"/>
      <c r="K101" s="554"/>
      <c r="L101" s="554"/>
      <c r="M101" s="554"/>
      <c r="N101" s="554"/>
      <c r="O101" s="554"/>
      <c r="P101" s="554"/>
      <c r="Q101" s="554"/>
      <c r="R101" s="554"/>
      <c r="S101" s="554"/>
      <c r="T101" s="554"/>
      <c r="U101" s="554"/>
      <c r="V101" s="554"/>
      <c r="W101" s="554"/>
      <c r="X101" s="554"/>
      <c r="Y101" s="554"/>
      <c r="Z101" s="554"/>
      <c r="AA101" s="554"/>
      <c r="AB101" s="554"/>
      <c r="AC101" s="554"/>
      <c r="AD101" s="554"/>
      <c r="AE101" s="554"/>
      <c r="AF101" s="554"/>
      <c r="AG101" s="554"/>
      <c r="AH101" s="554"/>
      <c r="AI101" s="554"/>
      <c r="AJ101" s="554"/>
      <c r="AK101" s="554"/>
      <c r="AL101" s="555"/>
      <c r="AM101" s="556"/>
      <c r="AN101" s="556"/>
      <c r="AO101" s="557"/>
      <c r="AP101" s="554"/>
      <c r="AQ101" s="554"/>
      <c r="AR101" s="554"/>
      <c r="AS101" s="554"/>
      <c r="AT101" s="554"/>
      <c r="AU101" s="554"/>
      <c r="AV101" s="554"/>
      <c r="AW101" s="554"/>
      <c r="AX101" s="554"/>
      <c r="AY101" s="554"/>
      <c r="AZ101" s="554"/>
      <c r="BA101" s="554"/>
      <c r="BB101" s="554"/>
      <c r="BC101" s="554"/>
      <c r="BD101" s="554"/>
      <c r="BE101" s="554"/>
      <c r="BF101" s="554"/>
      <c r="BG101" s="554"/>
      <c r="BH101" s="554"/>
      <c r="BI101" s="554"/>
      <c r="BJ101" s="554"/>
      <c r="BK101" s="554"/>
      <c r="BL101" s="554"/>
      <c r="BM101" s="554"/>
      <c r="BN101" s="554"/>
      <c r="BO101" s="554"/>
      <c r="BP101" s="553"/>
      <c r="BQ101" s="553"/>
      <c r="BR101" s="553"/>
      <c r="BS101" s="553"/>
      <c r="BT101" s="553"/>
      <c r="BU101" s="553"/>
      <c r="BV101" s="553"/>
      <c r="BW101" s="553"/>
      <c r="BX101" s="553"/>
      <c r="BY101" s="553"/>
      <c r="BZ101" s="553"/>
      <c r="CA101" s="553"/>
      <c r="CB101" s="553"/>
      <c r="CC101" s="553"/>
      <c r="CD101" s="553"/>
      <c r="CE101" s="553"/>
      <c r="CF101" s="553"/>
      <c r="CG101" s="553"/>
      <c r="CH101" s="553"/>
      <c r="CI101" s="553"/>
      <c r="CJ101" s="553"/>
      <c r="CK101" s="553"/>
      <c r="CL101" s="553"/>
      <c r="CM101" s="553"/>
      <c r="CN101" s="553"/>
      <c r="CO101" s="553"/>
      <c r="CP101" s="553"/>
      <c r="CQ101" s="553"/>
      <c r="CR101" s="553"/>
      <c r="CS101" s="553"/>
      <c r="CT101" s="553"/>
      <c r="CU101" s="553"/>
      <c r="CV101" s="553"/>
      <c r="CW101" s="553"/>
      <c r="CX101" s="553"/>
      <c r="CY101" s="553"/>
    </row>
    <row r="102" spans="1:103" s="174" customFormat="1" ht="12.75" x14ac:dyDescent="0.2">
      <c r="A102" s="558"/>
      <c r="B102" s="553"/>
      <c r="C102" s="553"/>
      <c r="D102" s="553"/>
      <c r="E102" s="553"/>
      <c r="F102" s="554"/>
      <c r="G102" s="554"/>
      <c r="H102" s="554"/>
      <c r="I102" s="554"/>
      <c r="J102" s="554"/>
      <c r="K102" s="554"/>
      <c r="L102" s="554"/>
      <c r="M102" s="554"/>
      <c r="N102" s="554"/>
      <c r="O102" s="554"/>
      <c r="P102" s="554"/>
      <c r="Q102" s="554"/>
      <c r="R102" s="554"/>
      <c r="S102" s="554"/>
      <c r="T102" s="554"/>
      <c r="U102" s="554"/>
      <c r="V102" s="554"/>
      <c r="W102" s="554"/>
      <c r="X102" s="554"/>
      <c r="Y102" s="554"/>
      <c r="Z102" s="554"/>
      <c r="AA102" s="554"/>
      <c r="AB102" s="554"/>
      <c r="AC102" s="554"/>
      <c r="AD102" s="554"/>
      <c r="AE102" s="554"/>
      <c r="AF102" s="554"/>
      <c r="AG102" s="554"/>
      <c r="AH102" s="554"/>
      <c r="AI102" s="554"/>
      <c r="AJ102" s="554"/>
      <c r="AK102" s="554"/>
      <c r="AL102" s="555"/>
      <c r="AM102" s="556"/>
      <c r="AN102" s="556"/>
      <c r="AO102" s="557"/>
      <c r="AP102" s="554"/>
      <c r="AQ102" s="554"/>
      <c r="AR102" s="554"/>
      <c r="AS102" s="554"/>
      <c r="AT102" s="554"/>
      <c r="AU102" s="554"/>
      <c r="AV102" s="554"/>
      <c r="AW102" s="554"/>
      <c r="AX102" s="554"/>
      <c r="AY102" s="554"/>
      <c r="AZ102" s="554"/>
      <c r="BA102" s="554"/>
      <c r="BB102" s="554"/>
      <c r="BC102" s="554"/>
      <c r="BD102" s="554"/>
      <c r="BE102" s="554"/>
      <c r="BF102" s="554"/>
      <c r="BG102" s="554"/>
      <c r="BH102" s="554"/>
      <c r="BI102" s="554"/>
      <c r="BJ102" s="554"/>
      <c r="BK102" s="554"/>
      <c r="BL102" s="554"/>
      <c r="BM102" s="554"/>
      <c r="BN102" s="554"/>
      <c r="BO102" s="554"/>
      <c r="BP102" s="553"/>
      <c r="BQ102" s="553"/>
      <c r="BR102" s="553"/>
      <c r="BS102" s="553"/>
      <c r="BT102" s="553"/>
      <c r="BU102" s="553"/>
      <c r="BV102" s="553"/>
      <c r="BW102" s="553"/>
      <c r="BX102" s="553"/>
      <c r="BY102" s="553"/>
      <c r="BZ102" s="553"/>
      <c r="CA102" s="553"/>
      <c r="CB102" s="553"/>
      <c r="CC102" s="553"/>
      <c r="CD102" s="553"/>
      <c r="CE102" s="553"/>
      <c r="CF102" s="553"/>
      <c r="CG102" s="553"/>
      <c r="CH102" s="553"/>
      <c r="CI102" s="553"/>
      <c r="CJ102" s="553"/>
      <c r="CK102" s="553"/>
      <c r="CL102" s="553"/>
      <c r="CM102" s="553"/>
      <c r="CN102" s="553"/>
      <c r="CO102" s="553"/>
      <c r="CP102" s="553"/>
      <c r="CQ102" s="553"/>
      <c r="CR102" s="553"/>
      <c r="CS102" s="553"/>
      <c r="CT102" s="553"/>
      <c r="CU102" s="553"/>
      <c r="CV102" s="553"/>
      <c r="CW102" s="553"/>
      <c r="CX102" s="553"/>
      <c r="CY102" s="553"/>
    </row>
  </sheetData>
  <mergeCells count="1093">
    <mergeCell ref="BC1:BX1"/>
    <mergeCell ref="BC2:CA2"/>
    <mergeCell ref="L10:CD10"/>
    <mergeCell ref="CL10:CY11"/>
    <mergeCell ref="L11:CK11"/>
    <mergeCell ref="L12:CD12"/>
    <mergeCell ref="CL12:CY13"/>
    <mergeCell ref="L13:CK13"/>
    <mergeCell ref="CL4:CY4"/>
    <mergeCell ref="BZ5:CK5"/>
    <mergeCell ref="CL5:CY5"/>
    <mergeCell ref="CL6:CY7"/>
    <mergeCell ref="L7:CD7"/>
    <mergeCell ref="L8:CD8"/>
    <mergeCell ref="CL8:CY9"/>
    <mergeCell ref="L9:CD9"/>
    <mergeCell ref="S32:AH32"/>
    <mergeCell ref="CB18:CK18"/>
    <mergeCell ref="CL18:CY18"/>
    <mergeCell ref="AS24:BF24"/>
    <mergeCell ref="BI26:CP26"/>
    <mergeCell ref="S28:AH28"/>
    <mergeCell ref="S29:AH29"/>
    <mergeCell ref="W14:BR14"/>
    <mergeCell ref="BS14:CK15"/>
    <mergeCell ref="CL14:CY15"/>
    <mergeCell ref="CF16:CK16"/>
    <mergeCell ref="CL16:CY16"/>
    <mergeCell ref="CF17:CK17"/>
    <mergeCell ref="CL17:CY17"/>
    <mergeCell ref="CT43:CV43"/>
    <mergeCell ref="CW43:CY43"/>
    <mergeCell ref="A36:CZ36"/>
    <mergeCell ref="BT43:BW43"/>
    <mergeCell ref="BX43:CB43"/>
    <mergeCell ref="CC43:CF43"/>
    <mergeCell ref="CG43:CK43"/>
    <mergeCell ref="CL43:CO43"/>
    <mergeCell ref="CP43:CS43"/>
    <mergeCell ref="AT43:AW43"/>
    <mergeCell ref="AX43:BB43"/>
    <mergeCell ref="BC43:BF43"/>
    <mergeCell ref="BG43:BJ43"/>
    <mergeCell ref="BK43:BN43"/>
    <mergeCell ref="BO43:BS43"/>
    <mergeCell ref="AK41:AN43"/>
    <mergeCell ref="AO41:CY41"/>
    <mergeCell ref="A42:D43"/>
    <mergeCell ref="E42:H43"/>
    <mergeCell ref="AO42:BB42"/>
    <mergeCell ref="BC42:BN42"/>
    <mergeCell ref="BO42:CB42"/>
    <mergeCell ref="CC42:CO42"/>
    <mergeCell ref="CP42:CY42"/>
    <mergeCell ref="AO43:AS43"/>
    <mergeCell ref="CW44:CY44"/>
    <mergeCell ref="CP44:CS44"/>
    <mergeCell ref="CT44:CV44"/>
    <mergeCell ref="A41:H41"/>
    <mergeCell ref="I41:P43"/>
    <mergeCell ref="Q41:U43"/>
    <mergeCell ref="V41:Y43"/>
    <mergeCell ref="Z41:AE43"/>
    <mergeCell ref="AF41:AJ43"/>
    <mergeCell ref="A45:D45"/>
    <mergeCell ref="E45:H45"/>
    <mergeCell ref="I45:P45"/>
    <mergeCell ref="Q45:U45"/>
    <mergeCell ref="V45:Y45"/>
    <mergeCell ref="Z45:AE45"/>
    <mergeCell ref="AF45:AJ45"/>
    <mergeCell ref="BO44:BS44"/>
    <mergeCell ref="BT44:BW44"/>
    <mergeCell ref="BX44:CB44"/>
    <mergeCell ref="CC44:CF44"/>
    <mergeCell ref="CG44:CK44"/>
    <mergeCell ref="CL44:CO44"/>
    <mergeCell ref="AO44:AS44"/>
    <mergeCell ref="AT44:AW44"/>
    <mergeCell ref="AX44:BB44"/>
    <mergeCell ref="BC44:BF44"/>
    <mergeCell ref="BG44:BJ44"/>
    <mergeCell ref="BK44:BN44"/>
    <mergeCell ref="CL45:CO45"/>
    <mergeCell ref="CP45:CS45"/>
    <mergeCell ref="CT45:CV45"/>
    <mergeCell ref="CW45:CY45"/>
    <mergeCell ref="A44:D44"/>
    <mergeCell ref="E44:H44"/>
    <mergeCell ref="I44:P44"/>
    <mergeCell ref="Q44:U44"/>
    <mergeCell ref="V44:Y44"/>
    <mergeCell ref="Z44:AE44"/>
    <mergeCell ref="AF44:AJ44"/>
    <mergeCell ref="AK44:AN44"/>
    <mergeCell ref="A46:D46"/>
    <mergeCell ref="E46:H46"/>
    <mergeCell ref="I46:P46"/>
    <mergeCell ref="Q46:U46"/>
    <mergeCell ref="V46:Y46"/>
    <mergeCell ref="Z46:AE46"/>
    <mergeCell ref="BK45:BN45"/>
    <mergeCell ref="BO45:BS45"/>
    <mergeCell ref="BT45:BW45"/>
    <mergeCell ref="BX45:CB45"/>
    <mergeCell ref="CC45:CF45"/>
    <mergeCell ref="CG45:CK45"/>
    <mergeCell ref="AK45:AN45"/>
    <mergeCell ref="AO45:AS45"/>
    <mergeCell ref="AT45:AW45"/>
    <mergeCell ref="AX45:BB45"/>
    <mergeCell ref="BC45:BF45"/>
    <mergeCell ref="BG45:BJ45"/>
    <mergeCell ref="CG46:CK46"/>
    <mergeCell ref="CL46:CO46"/>
    <mergeCell ref="CP46:CS46"/>
    <mergeCell ref="CT46:CV46"/>
    <mergeCell ref="CW46:CY46"/>
    <mergeCell ref="A47:D47"/>
    <mergeCell ref="E47:H47"/>
    <mergeCell ref="I47:P47"/>
    <mergeCell ref="Q47:U47"/>
    <mergeCell ref="V47:Y47"/>
    <mergeCell ref="BG46:BJ46"/>
    <mergeCell ref="BK46:BN46"/>
    <mergeCell ref="BO46:BS46"/>
    <mergeCell ref="BT46:BW46"/>
    <mergeCell ref="BX46:CB46"/>
    <mergeCell ref="CC46:CF46"/>
    <mergeCell ref="AF46:AJ46"/>
    <mergeCell ref="AK46:AN46"/>
    <mergeCell ref="AO46:AS46"/>
    <mergeCell ref="AT46:AW46"/>
    <mergeCell ref="AX46:BB46"/>
    <mergeCell ref="BC46:BF46"/>
    <mergeCell ref="CC47:CF47"/>
    <mergeCell ref="CG47:CK47"/>
    <mergeCell ref="CL47:CO47"/>
    <mergeCell ref="CP47:CS47"/>
    <mergeCell ref="CT47:CV47"/>
    <mergeCell ref="CW47:CY47"/>
    <mergeCell ref="BC47:BF47"/>
    <mergeCell ref="BG47:BJ47"/>
    <mergeCell ref="BK47:BN47"/>
    <mergeCell ref="BO47:BS47"/>
    <mergeCell ref="BT47:BW47"/>
    <mergeCell ref="BX47:CB47"/>
    <mergeCell ref="Z47:AE47"/>
    <mergeCell ref="AF47:AJ47"/>
    <mergeCell ref="AK47:AN47"/>
    <mergeCell ref="AO47:AS47"/>
    <mergeCell ref="AT47:AW47"/>
    <mergeCell ref="AX47:BB47"/>
    <mergeCell ref="CG48:CK48"/>
    <mergeCell ref="CL48:CO48"/>
    <mergeCell ref="CP48:CS48"/>
    <mergeCell ref="CT48:CV48"/>
    <mergeCell ref="CW48:CY48"/>
    <mergeCell ref="A49:D49"/>
    <mergeCell ref="E49:H49"/>
    <mergeCell ref="I49:P49"/>
    <mergeCell ref="Q49:U49"/>
    <mergeCell ref="V49:Y49"/>
    <mergeCell ref="BG48:BJ48"/>
    <mergeCell ref="BK48:BN48"/>
    <mergeCell ref="BO48:BS48"/>
    <mergeCell ref="BT48:BW48"/>
    <mergeCell ref="BX48:CB48"/>
    <mergeCell ref="CC48:CF48"/>
    <mergeCell ref="AF48:AJ48"/>
    <mergeCell ref="AK48:AN48"/>
    <mergeCell ref="AO48:AS48"/>
    <mergeCell ref="AT48:AW48"/>
    <mergeCell ref="AX48:BB48"/>
    <mergeCell ref="BC48:BF48"/>
    <mergeCell ref="A48:D48"/>
    <mergeCell ref="E48:H48"/>
    <mergeCell ref="I48:P48"/>
    <mergeCell ref="Q48:U48"/>
    <mergeCell ref="V48:Y48"/>
    <mergeCell ref="Z48:AE48"/>
    <mergeCell ref="CC49:CF49"/>
    <mergeCell ref="CG49:CK49"/>
    <mergeCell ref="CL49:CO49"/>
    <mergeCell ref="CP49:CS49"/>
    <mergeCell ref="CT49:CV49"/>
    <mergeCell ref="CW49:CY49"/>
    <mergeCell ref="BC49:BF49"/>
    <mergeCell ref="BG49:BJ49"/>
    <mergeCell ref="BK49:BN49"/>
    <mergeCell ref="BO49:BS49"/>
    <mergeCell ref="BT49:BW49"/>
    <mergeCell ref="BX49:CB49"/>
    <mergeCell ref="Z49:AE49"/>
    <mergeCell ref="AF49:AJ49"/>
    <mergeCell ref="AK49:AN49"/>
    <mergeCell ref="AO49:AS49"/>
    <mergeCell ref="AT49:AW49"/>
    <mergeCell ref="AX49:BB49"/>
    <mergeCell ref="CG50:CK50"/>
    <mergeCell ref="CL50:CO50"/>
    <mergeCell ref="CP50:CS50"/>
    <mergeCell ref="CT50:CV50"/>
    <mergeCell ref="CW50:CY50"/>
    <mergeCell ref="A51:D51"/>
    <mergeCell ref="E51:H51"/>
    <mergeCell ref="I51:P51"/>
    <mergeCell ref="Q51:U51"/>
    <mergeCell ref="V51:Y51"/>
    <mergeCell ref="BG50:BJ50"/>
    <mergeCell ref="BK50:BN50"/>
    <mergeCell ref="BO50:BS50"/>
    <mergeCell ref="BT50:BW50"/>
    <mergeCell ref="BX50:CB50"/>
    <mergeCell ref="CC50:CF50"/>
    <mergeCell ref="AF50:AJ50"/>
    <mergeCell ref="AK50:AN50"/>
    <mergeCell ref="AO50:AS50"/>
    <mergeCell ref="AT50:AW50"/>
    <mergeCell ref="AX50:BB50"/>
    <mergeCell ref="BC50:BF50"/>
    <mergeCell ref="A50:D50"/>
    <mergeCell ref="E50:H50"/>
    <mergeCell ref="I50:P50"/>
    <mergeCell ref="Q50:U50"/>
    <mergeCell ref="V50:Y50"/>
    <mergeCell ref="Z50:AE50"/>
    <mergeCell ref="CC51:CF51"/>
    <mergeCell ref="CG51:CK51"/>
    <mergeCell ref="CL51:CO51"/>
    <mergeCell ref="CP51:CS51"/>
    <mergeCell ref="CT51:CV51"/>
    <mergeCell ref="CW51:CY51"/>
    <mergeCell ref="BC51:BF51"/>
    <mergeCell ref="BG51:BJ51"/>
    <mergeCell ref="BK51:BN51"/>
    <mergeCell ref="BO51:BS51"/>
    <mergeCell ref="BT51:BW51"/>
    <mergeCell ref="BX51:CB51"/>
    <mergeCell ref="Z51:AE51"/>
    <mergeCell ref="AF51:AJ51"/>
    <mergeCell ref="AK51:AN51"/>
    <mergeCell ref="AO51:AS51"/>
    <mergeCell ref="AT51:AW51"/>
    <mergeCell ref="AX51:BB51"/>
    <mergeCell ref="CG52:CK52"/>
    <mergeCell ref="CL52:CO52"/>
    <mergeCell ref="CP52:CS52"/>
    <mergeCell ref="CT52:CV52"/>
    <mergeCell ref="CW52:CY52"/>
    <mergeCell ref="A53:D53"/>
    <mergeCell ref="E53:H53"/>
    <mergeCell ref="I53:P53"/>
    <mergeCell ref="Q53:U53"/>
    <mergeCell ref="V53:Y53"/>
    <mergeCell ref="BG52:BJ52"/>
    <mergeCell ref="BK52:BN52"/>
    <mergeCell ref="BO52:BS52"/>
    <mergeCell ref="BT52:BW52"/>
    <mergeCell ref="BX52:CB52"/>
    <mergeCell ref="CC52:CF52"/>
    <mergeCell ref="AF52:AJ52"/>
    <mergeCell ref="AK52:AN52"/>
    <mergeCell ref="AO52:AS52"/>
    <mergeCell ref="AT52:AW52"/>
    <mergeCell ref="AX52:BB52"/>
    <mergeCell ref="BC52:BF52"/>
    <mergeCell ref="A52:D52"/>
    <mergeCell ref="E52:H52"/>
    <mergeCell ref="I52:P52"/>
    <mergeCell ref="Q52:U52"/>
    <mergeCell ref="V52:Y52"/>
    <mergeCell ref="Z52:AE52"/>
    <mergeCell ref="CC53:CF53"/>
    <mergeCell ref="CG53:CK53"/>
    <mergeCell ref="CL53:CO53"/>
    <mergeCell ref="CP53:CS53"/>
    <mergeCell ref="CT53:CV53"/>
    <mergeCell ref="CW53:CY53"/>
    <mergeCell ref="BC53:BF53"/>
    <mergeCell ref="BG53:BJ53"/>
    <mergeCell ref="BK53:BN53"/>
    <mergeCell ref="BO53:BS53"/>
    <mergeCell ref="BT53:BW53"/>
    <mergeCell ref="BX53:CB53"/>
    <mergeCell ref="Z53:AE53"/>
    <mergeCell ref="AF53:AJ53"/>
    <mergeCell ref="AK53:AN53"/>
    <mergeCell ref="AO53:AS53"/>
    <mergeCell ref="AT53:AW53"/>
    <mergeCell ref="AX53:BB53"/>
    <mergeCell ref="CG54:CK54"/>
    <mergeCell ref="CL54:CO54"/>
    <mergeCell ref="CP54:CS54"/>
    <mergeCell ref="CT54:CV54"/>
    <mergeCell ref="CW54:CY54"/>
    <mergeCell ref="A55:D55"/>
    <mergeCell ref="E55:H55"/>
    <mergeCell ref="I55:P55"/>
    <mergeCell ref="Q55:U55"/>
    <mergeCell ref="V55:Y55"/>
    <mergeCell ref="BG54:BJ54"/>
    <mergeCell ref="BK54:BN54"/>
    <mergeCell ref="BO54:BS54"/>
    <mergeCell ref="BT54:BW54"/>
    <mergeCell ref="BX54:CB54"/>
    <mergeCell ref="CC54:CF54"/>
    <mergeCell ref="AF54:AJ54"/>
    <mergeCell ref="AK54:AN54"/>
    <mergeCell ref="AO54:AS54"/>
    <mergeCell ref="AT54:AW54"/>
    <mergeCell ref="AX54:BB54"/>
    <mergeCell ref="BC54:BF54"/>
    <mergeCell ref="A54:D54"/>
    <mergeCell ref="E54:H54"/>
    <mergeCell ref="I54:P54"/>
    <mergeCell ref="Q54:U54"/>
    <mergeCell ref="V54:Y54"/>
    <mergeCell ref="Z54:AE54"/>
    <mergeCell ref="CC55:CF55"/>
    <mergeCell ref="CG55:CK55"/>
    <mergeCell ref="CL55:CO55"/>
    <mergeCell ref="CP55:CS55"/>
    <mergeCell ref="CT55:CV55"/>
    <mergeCell ref="CW55:CY55"/>
    <mergeCell ref="BC55:BF55"/>
    <mergeCell ref="BG55:BJ55"/>
    <mergeCell ref="BK55:BN55"/>
    <mergeCell ref="BO55:BS55"/>
    <mergeCell ref="BT55:BW55"/>
    <mergeCell ref="BX55:CB55"/>
    <mergeCell ref="Z55:AE55"/>
    <mergeCell ref="AF55:AJ55"/>
    <mergeCell ref="AK55:AN55"/>
    <mergeCell ref="AO55:AS55"/>
    <mergeCell ref="AT55:AW55"/>
    <mergeCell ref="AX55:BB55"/>
    <mergeCell ref="CG56:CK56"/>
    <mergeCell ref="CL56:CO56"/>
    <mergeCell ref="CP56:CS56"/>
    <mergeCell ref="CT56:CV56"/>
    <mergeCell ref="CW56:CY56"/>
    <mergeCell ref="A57:D57"/>
    <mergeCell ref="E57:H57"/>
    <mergeCell ref="I57:P57"/>
    <mergeCell ref="Q57:U57"/>
    <mergeCell ref="V57:Y57"/>
    <mergeCell ref="BG56:BJ56"/>
    <mergeCell ref="BK56:BN56"/>
    <mergeCell ref="BO56:BS56"/>
    <mergeCell ref="BT56:BW56"/>
    <mergeCell ref="BX56:CB56"/>
    <mergeCell ref="CC56:CF56"/>
    <mergeCell ref="AF56:AJ56"/>
    <mergeCell ref="AK56:AN56"/>
    <mergeCell ref="AO56:AS56"/>
    <mergeCell ref="AT56:AW56"/>
    <mergeCell ref="AX56:BB56"/>
    <mergeCell ref="BC56:BF56"/>
    <mergeCell ref="A56:D56"/>
    <mergeCell ref="E56:H56"/>
    <mergeCell ref="I56:P56"/>
    <mergeCell ref="Q56:U56"/>
    <mergeCell ref="V56:Y56"/>
    <mergeCell ref="Z56:AE56"/>
    <mergeCell ref="CC57:CF57"/>
    <mergeCell ref="CG57:CK57"/>
    <mergeCell ref="CL57:CO57"/>
    <mergeCell ref="CP57:CS57"/>
    <mergeCell ref="CT57:CV57"/>
    <mergeCell ref="CW57:CY57"/>
    <mergeCell ref="BC57:BF57"/>
    <mergeCell ref="BG57:BJ57"/>
    <mergeCell ref="BK57:BN57"/>
    <mergeCell ref="BO57:BS57"/>
    <mergeCell ref="BT57:BW57"/>
    <mergeCell ref="BX57:CB57"/>
    <mergeCell ref="Z57:AE57"/>
    <mergeCell ref="AF57:AJ57"/>
    <mergeCell ref="AK57:AN57"/>
    <mergeCell ref="AO57:AS57"/>
    <mergeCell ref="AT57:AW57"/>
    <mergeCell ref="AX57:BB57"/>
    <mergeCell ref="CG58:CK58"/>
    <mergeCell ref="CL58:CO58"/>
    <mergeCell ref="CP58:CS58"/>
    <mergeCell ref="CT58:CV58"/>
    <mergeCell ref="CW58:CY58"/>
    <mergeCell ref="Z59:AE59"/>
    <mergeCell ref="AF59:AJ59"/>
    <mergeCell ref="AK59:AN59"/>
    <mergeCell ref="AO59:AS59"/>
    <mergeCell ref="AT59:AW59"/>
    <mergeCell ref="AX59:BB59"/>
    <mergeCell ref="A59:D59"/>
    <mergeCell ref="E59:H59"/>
    <mergeCell ref="I59:P59"/>
    <mergeCell ref="Q59:U59"/>
    <mergeCell ref="V59:Y59"/>
    <mergeCell ref="BG58:BJ58"/>
    <mergeCell ref="BK58:BN58"/>
    <mergeCell ref="BO58:BS58"/>
    <mergeCell ref="BT58:BW58"/>
    <mergeCell ref="BX58:CB58"/>
    <mergeCell ref="CC58:CF58"/>
    <mergeCell ref="AF58:AJ58"/>
    <mergeCell ref="AK58:AN58"/>
    <mergeCell ref="AO58:AS58"/>
    <mergeCell ref="AT58:AW58"/>
    <mergeCell ref="AX58:BB58"/>
    <mergeCell ref="BC58:BF58"/>
    <mergeCell ref="A58:D58"/>
    <mergeCell ref="E58:H58"/>
    <mergeCell ref="I58:P58"/>
    <mergeCell ref="Q58:U58"/>
    <mergeCell ref="V58:Y58"/>
    <mergeCell ref="Z58:AE58"/>
    <mergeCell ref="CC59:CF59"/>
    <mergeCell ref="CW60:CY60"/>
    <mergeCell ref="BG60:BJ60"/>
    <mergeCell ref="BK60:BN60"/>
    <mergeCell ref="BO60:BS60"/>
    <mergeCell ref="BT60:BW60"/>
    <mergeCell ref="BX60:CB60"/>
    <mergeCell ref="CC60:CF60"/>
    <mergeCell ref="AF60:AJ60"/>
    <mergeCell ref="AK60:AN60"/>
    <mergeCell ref="AO60:AS60"/>
    <mergeCell ref="AT60:AW60"/>
    <mergeCell ref="AX60:BB60"/>
    <mergeCell ref="BC60:BF60"/>
    <mergeCell ref="CG59:CK59"/>
    <mergeCell ref="CL59:CO59"/>
    <mergeCell ref="CP59:CS59"/>
    <mergeCell ref="CT59:CV59"/>
    <mergeCell ref="CW59:CY59"/>
    <mergeCell ref="BC59:BF59"/>
    <mergeCell ref="BG59:BJ59"/>
    <mergeCell ref="BK59:BN59"/>
    <mergeCell ref="BO59:BS59"/>
    <mergeCell ref="BT59:BW59"/>
    <mergeCell ref="BX59:CB59"/>
    <mergeCell ref="A60:D60"/>
    <mergeCell ref="E60:H60"/>
    <mergeCell ref="I60:P60"/>
    <mergeCell ref="Q60:U60"/>
    <mergeCell ref="V60:Y60"/>
    <mergeCell ref="Z60:AE60"/>
    <mergeCell ref="A62:D62"/>
    <mergeCell ref="E62:H62"/>
    <mergeCell ref="I62:P62"/>
    <mergeCell ref="Q62:U62"/>
    <mergeCell ref="V62:Y62"/>
    <mergeCell ref="Z62:AE62"/>
    <mergeCell ref="CC61:CF61"/>
    <mergeCell ref="CG61:CK61"/>
    <mergeCell ref="CL61:CO61"/>
    <mergeCell ref="CP61:CS61"/>
    <mergeCell ref="CT61:CV61"/>
    <mergeCell ref="CG60:CK60"/>
    <mergeCell ref="CL60:CO60"/>
    <mergeCell ref="CP60:CS60"/>
    <mergeCell ref="CT60:CV60"/>
    <mergeCell ref="CW61:CY61"/>
    <mergeCell ref="BC61:BF61"/>
    <mergeCell ref="BG61:BJ61"/>
    <mergeCell ref="BK61:BN61"/>
    <mergeCell ref="BO61:BS61"/>
    <mergeCell ref="BT61:BW61"/>
    <mergeCell ref="BX61:CB61"/>
    <mergeCell ref="Z61:AE61"/>
    <mergeCell ref="AF61:AJ61"/>
    <mergeCell ref="AK61:AN61"/>
    <mergeCell ref="AO61:AS61"/>
    <mergeCell ref="AT61:AW61"/>
    <mergeCell ref="AX61:BB61"/>
    <mergeCell ref="A61:D61"/>
    <mergeCell ref="E61:H61"/>
    <mergeCell ref="I61:P61"/>
    <mergeCell ref="Q61:U61"/>
    <mergeCell ref="V61:Y61"/>
    <mergeCell ref="AT63:AW63"/>
    <mergeCell ref="AX63:BB63"/>
    <mergeCell ref="BC63:BF63"/>
    <mergeCell ref="BG63:BJ63"/>
    <mergeCell ref="BK63:BN63"/>
    <mergeCell ref="BO63:BS63"/>
    <mergeCell ref="CG62:CK62"/>
    <mergeCell ref="CL62:CO62"/>
    <mergeCell ref="CP62:CS62"/>
    <mergeCell ref="CT62:CV62"/>
    <mergeCell ref="CW62:CY62"/>
    <mergeCell ref="V63:Y63"/>
    <mergeCell ref="Z63:AE63"/>
    <mergeCell ref="AF63:AJ63"/>
    <mergeCell ref="AK63:AN63"/>
    <mergeCell ref="AO63:AS63"/>
    <mergeCell ref="BG62:BJ62"/>
    <mergeCell ref="BK62:BN62"/>
    <mergeCell ref="BO62:BS62"/>
    <mergeCell ref="BT62:BW62"/>
    <mergeCell ref="BX62:CB62"/>
    <mergeCell ref="CC62:CF62"/>
    <mergeCell ref="AF62:AJ62"/>
    <mergeCell ref="AK62:AN62"/>
    <mergeCell ref="AO62:AS62"/>
    <mergeCell ref="AT62:AW62"/>
    <mergeCell ref="AX62:BB62"/>
    <mergeCell ref="BC62:BF62"/>
    <mergeCell ref="CG64:CK64"/>
    <mergeCell ref="CL64:CO64"/>
    <mergeCell ref="CP64:CS64"/>
    <mergeCell ref="CT64:CV64"/>
    <mergeCell ref="CW64:CY64"/>
    <mergeCell ref="V65:Y65"/>
    <mergeCell ref="Z65:AE65"/>
    <mergeCell ref="AF65:AJ65"/>
    <mergeCell ref="AK65:AN65"/>
    <mergeCell ref="AO65:AS65"/>
    <mergeCell ref="BG64:BJ64"/>
    <mergeCell ref="BK64:BN64"/>
    <mergeCell ref="BO64:BS64"/>
    <mergeCell ref="BT64:BW64"/>
    <mergeCell ref="BX64:CB64"/>
    <mergeCell ref="CC64:CF64"/>
    <mergeCell ref="CT63:CV63"/>
    <mergeCell ref="CW63:CY63"/>
    <mergeCell ref="V64:Y64"/>
    <mergeCell ref="Z64:AE64"/>
    <mergeCell ref="AF64:AJ64"/>
    <mergeCell ref="AK64:AN64"/>
    <mergeCell ref="AO64:AS64"/>
    <mergeCell ref="AT64:AW64"/>
    <mergeCell ref="AX64:BB64"/>
    <mergeCell ref="BC64:BF64"/>
    <mergeCell ref="BT63:BW63"/>
    <mergeCell ref="BX63:CB63"/>
    <mergeCell ref="CC63:CF63"/>
    <mergeCell ref="CG63:CK63"/>
    <mergeCell ref="CL63:CO63"/>
    <mergeCell ref="CP63:CS63"/>
    <mergeCell ref="CT65:CV65"/>
    <mergeCell ref="CW65:CY65"/>
    <mergeCell ref="A78:CY78"/>
    <mergeCell ref="A79:M79"/>
    <mergeCell ref="N79:AB79"/>
    <mergeCell ref="AC79:AO79"/>
    <mergeCell ref="AP79:BC79"/>
    <mergeCell ref="BD79:BO79"/>
    <mergeCell ref="BP79:CD79"/>
    <mergeCell ref="CE79:CQ79"/>
    <mergeCell ref="BT65:BW65"/>
    <mergeCell ref="BX65:CB65"/>
    <mergeCell ref="CC65:CF65"/>
    <mergeCell ref="CG65:CK65"/>
    <mergeCell ref="CL65:CO65"/>
    <mergeCell ref="CP65:CS65"/>
    <mergeCell ref="AT65:AW65"/>
    <mergeCell ref="AX65:BB65"/>
    <mergeCell ref="BC65:BF65"/>
    <mergeCell ref="BG65:BJ65"/>
    <mergeCell ref="BK65:BN65"/>
    <mergeCell ref="BO65:BS65"/>
    <mergeCell ref="AY80:BC80"/>
    <mergeCell ref="BD80:BG80"/>
    <mergeCell ref="BH80:BK80"/>
    <mergeCell ref="BL80:BO80"/>
    <mergeCell ref="CO81:CQ81"/>
    <mergeCell ref="CR81:CU81"/>
    <mergeCell ref="CV81:CY81"/>
    <mergeCell ref="CS79:CW79"/>
    <mergeCell ref="A80:E80"/>
    <mergeCell ref="F80:I80"/>
    <mergeCell ref="J80:M80"/>
    <mergeCell ref="N80:Q80"/>
    <mergeCell ref="R80:V80"/>
    <mergeCell ref="W80:AB80"/>
    <mergeCell ref="AC80:AG80"/>
    <mergeCell ref="AH80:AK80"/>
    <mergeCell ref="AL80:AO80"/>
    <mergeCell ref="AC82:AG82"/>
    <mergeCell ref="BL81:BO81"/>
    <mergeCell ref="BP81:BU81"/>
    <mergeCell ref="BV81:BY81"/>
    <mergeCell ref="BZ81:CD81"/>
    <mergeCell ref="CE81:CI81"/>
    <mergeCell ref="CJ81:CN81"/>
    <mergeCell ref="AL81:AO81"/>
    <mergeCell ref="AP81:AT81"/>
    <mergeCell ref="AU81:AX81"/>
    <mergeCell ref="AY81:BC81"/>
    <mergeCell ref="BD81:BG81"/>
    <mergeCell ref="BH81:BK81"/>
    <mergeCell ref="CJ82:CN82"/>
    <mergeCell ref="CR80:CU80"/>
    <mergeCell ref="CV80:CY80"/>
    <mergeCell ref="A81:E81"/>
    <mergeCell ref="F81:I81"/>
    <mergeCell ref="J81:M81"/>
    <mergeCell ref="N81:Q81"/>
    <mergeCell ref="R81:V81"/>
    <mergeCell ref="W81:AB81"/>
    <mergeCell ref="AC81:AG81"/>
    <mergeCell ref="AH81:AK81"/>
    <mergeCell ref="BP80:BU80"/>
    <mergeCell ref="BV80:BY80"/>
    <mergeCell ref="BZ80:CD80"/>
    <mergeCell ref="CE80:CI80"/>
    <mergeCell ref="CJ80:CN80"/>
    <mergeCell ref="CO80:CQ80"/>
    <mergeCell ref="AP80:AT80"/>
    <mergeCell ref="AU80:AX80"/>
    <mergeCell ref="CO82:CQ82"/>
    <mergeCell ref="CR82:CU82"/>
    <mergeCell ref="CV82:CY82"/>
    <mergeCell ref="A83:E83"/>
    <mergeCell ref="F83:I83"/>
    <mergeCell ref="J83:M83"/>
    <mergeCell ref="N83:Q83"/>
    <mergeCell ref="R83:V83"/>
    <mergeCell ref="W83:AB83"/>
    <mergeCell ref="BH82:BK82"/>
    <mergeCell ref="BL82:BO82"/>
    <mergeCell ref="BP82:BU82"/>
    <mergeCell ref="BV82:BY82"/>
    <mergeCell ref="BZ82:CD82"/>
    <mergeCell ref="CE82:CI82"/>
    <mergeCell ref="AH82:AK82"/>
    <mergeCell ref="AL82:AO82"/>
    <mergeCell ref="AP82:AT82"/>
    <mergeCell ref="AU82:AX82"/>
    <mergeCell ref="AY82:BC82"/>
    <mergeCell ref="BD82:BG82"/>
    <mergeCell ref="CE83:CI83"/>
    <mergeCell ref="CJ83:CN83"/>
    <mergeCell ref="CO83:CQ83"/>
    <mergeCell ref="CR83:CU83"/>
    <mergeCell ref="CV83:CY83"/>
    <mergeCell ref="A82:E82"/>
    <mergeCell ref="F82:I82"/>
    <mergeCell ref="J82:M82"/>
    <mergeCell ref="N82:Q82"/>
    <mergeCell ref="R82:V82"/>
    <mergeCell ref="W82:AB82"/>
    <mergeCell ref="A84:E84"/>
    <mergeCell ref="F84:I84"/>
    <mergeCell ref="J84:M84"/>
    <mergeCell ref="N84:Q84"/>
    <mergeCell ref="R84:V84"/>
    <mergeCell ref="BD83:BG83"/>
    <mergeCell ref="BH83:BK83"/>
    <mergeCell ref="BL83:BO83"/>
    <mergeCell ref="BP83:BU83"/>
    <mergeCell ref="BV83:BY83"/>
    <mergeCell ref="BZ83:CD83"/>
    <mergeCell ref="AC83:AG83"/>
    <mergeCell ref="AH83:AK83"/>
    <mergeCell ref="AL83:AO83"/>
    <mergeCell ref="AP83:AT83"/>
    <mergeCell ref="AU83:AX83"/>
    <mergeCell ref="AY83:BC83"/>
    <mergeCell ref="BZ84:CD84"/>
    <mergeCell ref="CE84:CI84"/>
    <mergeCell ref="CJ84:CN84"/>
    <mergeCell ref="CO84:CQ84"/>
    <mergeCell ref="CR84:CU84"/>
    <mergeCell ref="CV84:CY84"/>
    <mergeCell ref="AY84:BC84"/>
    <mergeCell ref="BD84:BG84"/>
    <mergeCell ref="BH84:BK84"/>
    <mergeCell ref="BL84:BO84"/>
    <mergeCell ref="BP84:BU84"/>
    <mergeCell ref="BV84:BY84"/>
    <mergeCell ref="W84:AB84"/>
    <mergeCell ref="AC84:AG84"/>
    <mergeCell ref="AH84:AK84"/>
    <mergeCell ref="AL84:AO84"/>
    <mergeCell ref="AP84:AT84"/>
    <mergeCell ref="AU84:AX84"/>
    <mergeCell ref="CE85:CI85"/>
    <mergeCell ref="CJ85:CN85"/>
    <mergeCell ref="CO85:CQ85"/>
    <mergeCell ref="CR85:CU85"/>
    <mergeCell ref="CV85:CY85"/>
    <mergeCell ref="A86:E86"/>
    <mergeCell ref="F86:I86"/>
    <mergeCell ref="J86:M86"/>
    <mergeCell ref="N86:Q86"/>
    <mergeCell ref="R86:V86"/>
    <mergeCell ref="BD85:BG85"/>
    <mergeCell ref="BH85:BK85"/>
    <mergeCell ref="BL85:BO85"/>
    <mergeCell ref="BP85:BU85"/>
    <mergeCell ref="BV85:BY85"/>
    <mergeCell ref="BZ85:CD85"/>
    <mergeCell ref="AC85:AG85"/>
    <mergeCell ref="AH85:AK85"/>
    <mergeCell ref="AL85:AO85"/>
    <mergeCell ref="AP85:AT85"/>
    <mergeCell ref="AU85:AX85"/>
    <mergeCell ref="AY85:BC85"/>
    <mergeCell ref="A85:E85"/>
    <mergeCell ref="F85:I85"/>
    <mergeCell ref="J85:M85"/>
    <mergeCell ref="N85:Q85"/>
    <mergeCell ref="R85:V85"/>
    <mergeCell ref="W85:AB85"/>
    <mergeCell ref="BZ86:CD86"/>
    <mergeCell ref="CE86:CI86"/>
    <mergeCell ref="CJ86:CN86"/>
    <mergeCell ref="CO86:CQ86"/>
    <mergeCell ref="CR86:CU86"/>
    <mergeCell ref="CV86:CY86"/>
    <mergeCell ref="AY86:BC86"/>
    <mergeCell ref="BD86:BG86"/>
    <mergeCell ref="BH86:BK86"/>
    <mergeCell ref="BL86:BO86"/>
    <mergeCell ref="BP86:BU86"/>
    <mergeCell ref="BV86:BY86"/>
    <mergeCell ref="W86:AB86"/>
    <mergeCell ref="AC86:AG86"/>
    <mergeCell ref="AH86:AK86"/>
    <mergeCell ref="AL86:AO86"/>
    <mergeCell ref="AP86:AT86"/>
    <mergeCell ref="AU86:AX86"/>
    <mergeCell ref="CE87:CI87"/>
    <mergeCell ref="CJ87:CN87"/>
    <mergeCell ref="CO87:CQ87"/>
    <mergeCell ref="CR87:CU87"/>
    <mergeCell ref="CV87:CY87"/>
    <mergeCell ref="A88:E88"/>
    <mergeCell ref="F88:I88"/>
    <mergeCell ref="J88:M88"/>
    <mergeCell ref="N88:Q88"/>
    <mergeCell ref="R88:V88"/>
    <mergeCell ref="BD87:BG87"/>
    <mergeCell ref="BH87:BK87"/>
    <mergeCell ref="BL87:BO87"/>
    <mergeCell ref="BP87:BU87"/>
    <mergeCell ref="BV87:BY87"/>
    <mergeCell ref="BZ87:CD87"/>
    <mergeCell ref="AC87:AG87"/>
    <mergeCell ref="AH87:AK87"/>
    <mergeCell ref="AL87:AO87"/>
    <mergeCell ref="AP87:AT87"/>
    <mergeCell ref="AU87:AX87"/>
    <mergeCell ref="AY87:BC87"/>
    <mergeCell ref="A87:E87"/>
    <mergeCell ref="F87:I87"/>
    <mergeCell ref="J87:M87"/>
    <mergeCell ref="N87:Q87"/>
    <mergeCell ref="R87:V87"/>
    <mergeCell ref="W87:AB87"/>
    <mergeCell ref="BZ88:CD88"/>
    <mergeCell ref="CE88:CI88"/>
    <mergeCell ref="CJ88:CN88"/>
    <mergeCell ref="CO88:CQ88"/>
    <mergeCell ref="CR88:CU88"/>
    <mergeCell ref="CV88:CY88"/>
    <mergeCell ref="AY88:BC88"/>
    <mergeCell ref="BD88:BG88"/>
    <mergeCell ref="BH88:BK88"/>
    <mergeCell ref="BL88:BO88"/>
    <mergeCell ref="BP88:BU88"/>
    <mergeCell ref="BV88:BY88"/>
    <mergeCell ref="W88:AB88"/>
    <mergeCell ref="AC88:AG88"/>
    <mergeCell ref="AH88:AK88"/>
    <mergeCell ref="AL88:AO88"/>
    <mergeCell ref="AP88:AT88"/>
    <mergeCell ref="AU88:AX88"/>
    <mergeCell ref="CE89:CI89"/>
    <mergeCell ref="CJ89:CN89"/>
    <mergeCell ref="CO89:CQ89"/>
    <mergeCell ref="CR89:CU89"/>
    <mergeCell ref="CV89:CY89"/>
    <mergeCell ref="A90:E90"/>
    <mergeCell ref="F90:I90"/>
    <mergeCell ref="J90:M90"/>
    <mergeCell ref="N90:Q90"/>
    <mergeCell ref="R90:V90"/>
    <mergeCell ref="BD89:BG89"/>
    <mergeCell ref="BH89:BK89"/>
    <mergeCell ref="BL89:BO89"/>
    <mergeCell ref="BP89:BU89"/>
    <mergeCell ref="BV89:BY89"/>
    <mergeCell ref="BZ89:CD89"/>
    <mergeCell ref="AC89:AG89"/>
    <mergeCell ref="AH89:AK89"/>
    <mergeCell ref="AL89:AO89"/>
    <mergeCell ref="AP89:AT89"/>
    <mergeCell ref="AU89:AX89"/>
    <mergeCell ref="AY89:BC89"/>
    <mergeCell ref="A89:E89"/>
    <mergeCell ref="F89:I89"/>
    <mergeCell ref="J89:M89"/>
    <mergeCell ref="N89:Q89"/>
    <mergeCell ref="R89:V89"/>
    <mergeCell ref="W89:AB89"/>
    <mergeCell ref="BZ90:CD90"/>
    <mergeCell ref="CE90:CI90"/>
    <mergeCell ref="CJ90:CN90"/>
    <mergeCell ref="CO90:CQ90"/>
    <mergeCell ref="CR90:CU90"/>
    <mergeCell ref="CV90:CY90"/>
    <mergeCell ref="AY90:BC90"/>
    <mergeCell ref="BD90:BG90"/>
    <mergeCell ref="BH90:BK90"/>
    <mergeCell ref="BL90:BO90"/>
    <mergeCell ref="BP90:BU90"/>
    <mergeCell ref="BV90:BY90"/>
    <mergeCell ref="W90:AB90"/>
    <mergeCell ref="AC90:AG90"/>
    <mergeCell ref="AH90:AK90"/>
    <mergeCell ref="AL90:AO90"/>
    <mergeCell ref="AP90:AT90"/>
    <mergeCell ref="AU90:AX90"/>
    <mergeCell ref="CE91:CI91"/>
    <mergeCell ref="CJ91:CN91"/>
    <mergeCell ref="CO91:CQ91"/>
    <mergeCell ref="CR91:CU91"/>
    <mergeCell ref="CV91:CY91"/>
    <mergeCell ref="A92:E92"/>
    <mergeCell ref="F92:I92"/>
    <mergeCell ref="J92:M92"/>
    <mergeCell ref="N92:Q92"/>
    <mergeCell ref="R92:V92"/>
    <mergeCell ref="BD91:BG91"/>
    <mergeCell ref="BH91:BK91"/>
    <mergeCell ref="BL91:BO91"/>
    <mergeCell ref="BP91:BU91"/>
    <mergeCell ref="BV91:BY91"/>
    <mergeCell ref="BZ91:CD91"/>
    <mergeCell ref="AC91:AG91"/>
    <mergeCell ref="AH91:AK91"/>
    <mergeCell ref="AL91:AO91"/>
    <mergeCell ref="AP91:AT91"/>
    <mergeCell ref="AU91:AX91"/>
    <mergeCell ref="AY91:BC91"/>
    <mergeCell ref="A91:E91"/>
    <mergeCell ref="F91:I91"/>
    <mergeCell ref="J91:M91"/>
    <mergeCell ref="N91:Q91"/>
    <mergeCell ref="R91:V91"/>
    <mergeCell ref="W91:AB91"/>
    <mergeCell ref="BZ92:CD92"/>
    <mergeCell ref="CE92:CI92"/>
    <mergeCell ref="CJ92:CN92"/>
    <mergeCell ref="CO92:CQ92"/>
    <mergeCell ref="CR92:CU92"/>
    <mergeCell ref="CV92:CY92"/>
    <mergeCell ref="AY92:BC92"/>
    <mergeCell ref="BD92:BG92"/>
    <mergeCell ref="BH92:BK92"/>
    <mergeCell ref="BL92:BO92"/>
    <mergeCell ref="BP92:BU92"/>
    <mergeCell ref="BV92:BY92"/>
    <mergeCell ref="W92:AB92"/>
    <mergeCell ref="AC92:AG92"/>
    <mergeCell ref="AH92:AK92"/>
    <mergeCell ref="AL92:AO92"/>
    <mergeCell ref="AP92:AT92"/>
    <mergeCell ref="AU92:AX92"/>
    <mergeCell ref="CE93:CI93"/>
    <mergeCell ref="CJ93:CN93"/>
    <mergeCell ref="CO93:CQ93"/>
    <mergeCell ref="CR93:CU93"/>
    <mergeCell ref="CV93:CY93"/>
    <mergeCell ref="A94:E94"/>
    <mergeCell ref="F94:I94"/>
    <mergeCell ref="J94:M94"/>
    <mergeCell ref="N94:Q94"/>
    <mergeCell ref="R94:V94"/>
    <mergeCell ref="BD93:BG93"/>
    <mergeCell ref="BH93:BK93"/>
    <mergeCell ref="BL93:BO93"/>
    <mergeCell ref="BP93:BU93"/>
    <mergeCell ref="BV93:BY93"/>
    <mergeCell ref="BZ93:CD93"/>
    <mergeCell ref="AC93:AG93"/>
    <mergeCell ref="AH93:AK93"/>
    <mergeCell ref="AL93:AO93"/>
    <mergeCell ref="AP93:AT93"/>
    <mergeCell ref="AU93:AX93"/>
    <mergeCell ref="AY93:BC93"/>
    <mergeCell ref="A93:E93"/>
    <mergeCell ref="F93:I93"/>
    <mergeCell ref="J93:M93"/>
    <mergeCell ref="N93:Q93"/>
    <mergeCell ref="R93:V93"/>
    <mergeCell ref="W93:AB93"/>
    <mergeCell ref="BZ94:CD94"/>
    <mergeCell ref="CE94:CI94"/>
    <mergeCell ref="CJ94:CN94"/>
    <mergeCell ref="CO94:CQ94"/>
    <mergeCell ref="CR94:CU94"/>
    <mergeCell ref="CV94:CY94"/>
    <mergeCell ref="AY94:BC94"/>
    <mergeCell ref="BD94:BG94"/>
    <mergeCell ref="BH94:BK94"/>
    <mergeCell ref="BL94:BO94"/>
    <mergeCell ref="BP94:BU94"/>
    <mergeCell ref="BV94:BY94"/>
    <mergeCell ref="W94:AB94"/>
    <mergeCell ref="AC94:AG94"/>
    <mergeCell ref="AH94:AK94"/>
    <mergeCell ref="AL94:AO94"/>
    <mergeCell ref="AP94:AT94"/>
    <mergeCell ref="AU94:AX94"/>
    <mergeCell ref="CE95:CI95"/>
    <mergeCell ref="CJ95:CN95"/>
    <mergeCell ref="CO95:CQ95"/>
    <mergeCell ref="CR95:CU95"/>
    <mergeCell ref="CV95:CY95"/>
    <mergeCell ref="A96:E96"/>
    <mergeCell ref="F96:I96"/>
    <mergeCell ref="J96:M96"/>
    <mergeCell ref="N96:Q96"/>
    <mergeCell ref="R96:V96"/>
    <mergeCell ref="BD95:BG95"/>
    <mergeCell ref="BH95:BK95"/>
    <mergeCell ref="BL95:BO95"/>
    <mergeCell ref="BP95:BU95"/>
    <mergeCell ref="BV95:BY95"/>
    <mergeCell ref="BZ95:CD95"/>
    <mergeCell ref="AC95:AG95"/>
    <mergeCell ref="AH95:AK95"/>
    <mergeCell ref="AL95:AO95"/>
    <mergeCell ref="AP95:AT95"/>
    <mergeCell ref="AU95:AX95"/>
    <mergeCell ref="AY95:BC95"/>
    <mergeCell ref="A95:E95"/>
    <mergeCell ref="F95:I95"/>
    <mergeCell ref="J95:M95"/>
    <mergeCell ref="N95:Q95"/>
    <mergeCell ref="R95:V95"/>
    <mergeCell ref="W95:AB95"/>
    <mergeCell ref="BZ96:CD96"/>
    <mergeCell ref="CE96:CI96"/>
    <mergeCell ref="CJ96:CN96"/>
    <mergeCell ref="CO96:CQ96"/>
    <mergeCell ref="CR96:CU96"/>
    <mergeCell ref="CV96:CY96"/>
    <mergeCell ref="AY96:BC96"/>
    <mergeCell ref="BD96:BG96"/>
    <mergeCell ref="BH96:BK96"/>
    <mergeCell ref="BL96:BO96"/>
    <mergeCell ref="BP96:BU96"/>
    <mergeCell ref="BV96:BY96"/>
    <mergeCell ref="W96:AB96"/>
    <mergeCell ref="AC96:AG96"/>
    <mergeCell ref="AH96:AK96"/>
    <mergeCell ref="AL96:AO96"/>
    <mergeCell ref="AP96:AT96"/>
    <mergeCell ref="AU96:AX96"/>
    <mergeCell ref="CE97:CI97"/>
    <mergeCell ref="CJ97:CN97"/>
    <mergeCell ref="CO97:CQ97"/>
    <mergeCell ref="CR97:CU97"/>
    <mergeCell ref="CV97:CY97"/>
    <mergeCell ref="A98:E98"/>
    <mergeCell ref="F98:I98"/>
    <mergeCell ref="J98:M98"/>
    <mergeCell ref="N98:Q98"/>
    <mergeCell ref="R98:V98"/>
    <mergeCell ref="BD97:BG97"/>
    <mergeCell ref="BH97:BK97"/>
    <mergeCell ref="BL97:BO97"/>
    <mergeCell ref="BP97:BU97"/>
    <mergeCell ref="BV97:BY97"/>
    <mergeCell ref="BZ97:CD97"/>
    <mergeCell ref="AC97:AG97"/>
    <mergeCell ref="AH97:AK97"/>
    <mergeCell ref="AL97:AO97"/>
    <mergeCell ref="AP97:AT97"/>
    <mergeCell ref="AU97:AX97"/>
    <mergeCell ref="AY97:BC97"/>
    <mergeCell ref="A97:E97"/>
    <mergeCell ref="F97:I97"/>
    <mergeCell ref="J97:M97"/>
    <mergeCell ref="N97:Q97"/>
    <mergeCell ref="R97:V97"/>
    <mergeCell ref="W97:AB97"/>
    <mergeCell ref="BZ98:CD98"/>
    <mergeCell ref="CE98:CI98"/>
    <mergeCell ref="CJ98:CN98"/>
    <mergeCell ref="CO98:CQ98"/>
    <mergeCell ref="CR98:CU98"/>
    <mergeCell ref="CV98:CY98"/>
    <mergeCell ref="AY98:BC98"/>
    <mergeCell ref="BD98:BG98"/>
    <mergeCell ref="BH98:BK98"/>
    <mergeCell ref="BL98:BO98"/>
    <mergeCell ref="BP98:BU98"/>
    <mergeCell ref="BV98:BY98"/>
    <mergeCell ref="W98:AB98"/>
    <mergeCell ref="AC98:AG98"/>
    <mergeCell ref="AH98:AK98"/>
    <mergeCell ref="AL98:AO98"/>
    <mergeCell ref="AP98:AT98"/>
    <mergeCell ref="AU98:AX98"/>
    <mergeCell ref="CE99:CI99"/>
    <mergeCell ref="CJ99:CN99"/>
    <mergeCell ref="CO99:CQ99"/>
    <mergeCell ref="CR99:CU99"/>
    <mergeCell ref="CV99:CY99"/>
    <mergeCell ref="BD99:BG99"/>
    <mergeCell ref="BH99:BK99"/>
    <mergeCell ref="BL99:BO99"/>
    <mergeCell ref="BP99:BU99"/>
    <mergeCell ref="BV99:BY99"/>
    <mergeCell ref="BZ99:CD99"/>
    <mergeCell ref="AC99:AG99"/>
    <mergeCell ref="AH99:AK99"/>
    <mergeCell ref="AL99:AO99"/>
    <mergeCell ref="AP99:AT99"/>
    <mergeCell ref="AU99:AX99"/>
    <mergeCell ref="AY99:BC99"/>
    <mergeCell ref="CO100:CQ100"/>
    <mergeCell ref="CR100:CU100"/>
    <mergeCell ref="CV100:CY100"/>
    <mergeCell ref="AY100:BC100"/>
    <mergeCell ref="BD100:BG100"/>
    <mergeCell ref="BH100:BK100"/>
    <mergeCell ref="BL100:BO100"/>
    <mergeCell ref="BP100:BU100"/>
    <mergeCell ref="BV100:BY100"/>
    <mergeCell ref="W100:AB100"/>
    <mergeCell ref="AC100:AG100"/>
    <mergeCell ref="AH100:AK100"/>
    <mergeCell ref="AL100:AO100"/>
    <mergeCell ref="AP100:AT100"/>
    <mergeCell ref="AU100:AX100"/>
    <mergeCell ref="A100:E100"/>
    <mergeCell ref="F100:I100"/>
    <mergeCell ref="J100:M100"/>
    <mergeCell ref="N100:Q100"/>
    <mergeCell ref="R100:V100"/>
    <mergeCell ref="BZ100:CD100"/>
    <mergeCell ref="AU101:AX101"/>
    <mergeCell ref="AY101:BC101"/>
    <mergeCell ref="A101:E101"/>
    <mergeCell ref="F101:I101"/>
    <mergeCell ref="J101:M101"/>
    <mergeCell ref="N101:Q101"/>
    <mergeCell ref="R101:V101"/>
    <mergeCell ref="W101:AB101"/>
    <mergeCell ref="BZ102:CD102"/>
    <mergeCell ref="CE100:CI100"/>
    <mergeCell ref="CJ100:CN100"/>
    <mergeCell ref="A102:E102"/>
    <mergeCell ref="F102:I102"/>
    <mergeCell ref="J102:M102"/>
    <mergeCell ref="N102:Q102"/>
    <mergeCell ref="R102:V102"/>
    <mergeCell ref="A99:E99"/>
    <mergeCell ref="F99:I99"/>
    <mergeCell ref="J99:M99"/>
    <mergeCell ref="N99:Q99"/>
    <mergeCell ref="R99:V99"/>
    <mergeCell ref="W99:AB99"/>
    <mergeCell ref="CR102:CU102"/>
    <mergeCell ref="CV102:CY102"/>
    <mergeCell ref="AY102:BC102"/>
    <mergeCell ref="BD102:BG102"/>
    <mergeCell ref="BH102:BK102"/>
    <mergeCell ref="BL102:BO102"/>
    <mergeCell ref="BP102:BU102"/>
    <mergeCell ref="BV102:BY102"/>
    <mergeCell ref="W102:AB102"/>
    <mergeCell ref="AC102:AG102"/>
    <mergeCell ref="AH102:AK102"/>
    <mergeCell ref="AL102:AO102"/>
    <mergeCell ref="AP102:AT102"/>
    <mergeCell ref="AU102:AX102"/>
    <mergeCell ref="CE101:CI101"/>
    <mergeCell ref="CJ101:CN101"/>
    <mergeCell ref="CO101:CQ101"/>
    <mergeCell ref="CR101:CU101"/>
    <mergeCell ref="CV101:CY101"/>
    <mergeCell ref="CE102:CI102"/>
    <mergeCell ref="CJ102:CN102"/>
    <mergeCell ref="CO102:CQ102"/>
    <mergeCell ref="BD101:BG101"/>
    <mergeCell ref="BH101:BK101"/>
    <mergeCell ref="BL101:BO101"/>
    <mergeCell ref="BP101:BU101"/>
    <mergeCell ref="BV101:BY101"/>
    <mergeCell ref="BZ101:CD101"/>
    <mergeCell ref="AC101:AG101"/>
    <mergeCell ref="AH101:AK101"/>
    <mergeCell ref="AL101:AO101"/>
    <mergeCell ref="AP101:AT101"/>
  </mergeCells>
  <phoneticPr fontId="74" type="noConversion"/>
  <pageMargins left="0.59055118110236227" right="0.39370078740157483" top="0.78740157480314965" bottom="0.39370078740157483" header="0.19685039370078741" footer="0.19685039370078741"/>
  <pageSetup paperSize="9" scale="77" orientation="landscape" r:id="rId1"/>
  <headerFooter alignWithMargins="0"/>
  <rowBreaks count="2" manualBreakCount="2">
    <brk id="3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Общие данные</vt:lpstr>
      <vt:lpstr>Прил_1</vt:lpstr>
      <vt:lpstr>Прил_2</vt:lpstr>
      <vt:lpstr>Прил_3</vt:lpstr>
      <vt:lpstr>Прил_4</vt:lpstr>
      <vt:lpstr>Прил_7</vt:lpstr>
      <vt:lpstr>Прил_8</vt:lpstr>
      <vt:lpstr>Прил_9</vt:lpstr>
      <vt:lpstr>Прил_13</vt:lpstr>
      <vt:lpstr>Прил_2!Заголовки_для_печати</vt:lpstr>
      <vt:lpstr>Прил_1!Область_печати</vt:lpstr>
      <vt:lpstr>Прил_13!Область_печати</vt:lpstr>
      <vt:lpstr>Прил_2!Область_печати</vt:lpstr>
      <vt:lpstr>Прил_3!Область_печати</vt:lpstr>
      <vt:lpstr>Прил_4!Область_печати</vt:lpstr>
      <vt:lpstr>Прил_8!Область_печати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2021-02-11T15:49:03Z</dcterms:modified>
</cp:coreProperties>
</file>