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9440" windowHeight="9030"/>
  </bookViews>
  <sheets>
    <sheet name="Объект.см.расч. 18 мес" sheetId="1" r:id="rId1"/>
  </sheets>
  <definedNames>
    <definedName name="_xlnm.Print_Area" localSheetId="0">'Объект.см.расч. 18 мес'!$A$1:$AK$45</definedName>
  </definedNames>
  <calcPr calcId="124519"/>
</workbook>
</file>

<file path=xl/calcChain.xml><?xml version="1.0" encoding="utf-8"?>
<calcChain xmlns="http://schemas.openxmlformats.org/spreadsheetml/2006/main">
  <c r="T27" i="1"/>
  <c r="S27"/>
  <c r="R27"/>
  <c r="N27"/>
  <c r="M27"/>
  <c r="L27"/>
  <c r="K27"/>
  <c r="J27"/>
  <c r="I27"/>
  <c r="H27"/>
  <c r="G27"/>
  <c r="F27"/>
  <c r="E27"/>
  <c r="D27"/>
  <c r="V27"/>
  <c r="P6"/>
  <c r="Q6" s="1"/>
  <c r="W27"/>
  <c r="AE6" l="1"/>
  <c r="R6"/>
  <c r="S6" s="1"/>
  <c r="T6" s="1"/>
  <c r="U6" s="1"/>
  <c r="V6" s="1"/>
  <c r="W6" s="1"/>
  <c r="X6" s="1"/>
  <c r="Y6" s="1"/>
  <c r="Z6" s="1"/>
  <c r="AA6" s="1"/>
  <c r="AB6" s="1"/>
  <c r="AC6" s="1"/>
  <c r="AD6" s="1"/>
  <c r="U27"/>
  <c r="AA27" l="1"/>
  <c r="AB27"/>
  <c r="AC27" l="1"/>
  <c r="AD27" s="1"/>
  <c r="AE27"/>
</calcChain>
</file>

<file path=xl/sharedStrings.xml><?xml version="1.0" encoding="utf-8"?>
<sst xmlns="http://schemas.openxmlformats.org/spreadsheetml/2006/main" count="77" uniqueCount="58">
  <si>
    <t>Номер по порядку</t>
  </si>
  <si>
    <t>Наименование работ</t>
  </si>
  <si>
    <t>Начало- окончание работ</t>
  </si>
  <si>
    <t>Сметная стоимость руб. в базе 2001г.</t>
  </si>
  <si>
    <t>К- перерасчета СМР в текущ. Цены 4,52</t>
  </si>
  <si>
    <t>СМР с временными здания и сооружения К-1,44%</t>
  </si>
  <si>
    <t>СМР с зимними 1,98%</t>
  </si>
  <si>
    <t>К- перерасчета оборудования в текущ. Цены 3,877</t>
  </si>
  <si>
    <t>К- перерасчета пусконаладочных работ в текущ. Цены 6,55</t>
  </si>
  <si>
    <t>Все работы</t>
  </si>
  <si>
    <t>Все работы с непредвиденными затратами 1,56%</t>
  </si>
  <si>
    <t>НДС 18%</t>
  </si>
  <si>
    <t>Начало - окончание работ</t>
  </si>
  <si>
    <t>ед. изм.</t>
  </si>
  <si>
    <t>Физический объем</t>
  </si>
  <si>
    <t>СМР 2001</t>
  </si>
  <si>
    <t>Оборудование 2001</t>
  </si>
  <si>
    <t>ПНР  2001</t>
  </si>
  <si>
    <t>к= 5,39</t>
  </si>
  <si>
    <t>к=4,04</t>
  </si>
  <si>
    <t>к=6,69</t>
  </si>
  <si>
    <t>Врем. 1,44%</t>
  </si>
  <si>
    <t>Итого</t>
  </si>
  <si>
    <t>Зимн. 1,863%</t>
  </si>
  <si>
    <t>непредв.2%</t>
  </si>
  <si>
    <t>НДС 20%</t>
  </si>
  <si>
    <t>Стоимость этапа работ в текущих ценах</t>
  </si>
  <si>
    <t>СМР</t>
  </si>
  <si>
    <t>оборудования, мебели, инвентаря</t>
  </si>
  <si>
    <t>прочих затрат</t>
  </si>
  <si>
    <t>апрель</t>
  </si>
  <si>
    <t>май</t>
  </si>
  <si>
    <t>ВСЕГО ПО ВСЕМ РАЗДЕЛАМ</t>
  </si>
  <si>
    <t>ИТОГО с НДС</t>
  </si>
  <si>
    <t>«Заказчик»</t>
  </si>
  <si>
    <t>________________</t>
  </si>
  <si>
    <t>«Подрядчик»</t>
  </si>
  <si>
    <t>_________________</t>
  </si>
  <si>
    <t>Сроки оплаты за выполненные виды работ</t>
  </si>
  <si>
    <t xml:space="preserve">в срок не более тридцати календарных дней  на основании актов выполненных работ (формы КС-2 и КС-3) </t>
  </si>
  <si>
    <t>Доля видов работ (%) к цене контракта (определяется на момент заключения контракта по итогам  электронного аукциона)</t>
  </si>
  <si>
    <t>Сроки выплаты аванса</t>
  </si>
  <si>
    <t>Аванс не предусмотрен</t>
  </si>
  <si>
    <t>Размер аванса, подлежащего выплате Исполнителю</t>
  </si>
  <si>
    <t>*Указанный график сформирован для начальной (максимальной) цены контракта. По итогам электронного аукциона, в случае снижения начальной (максимальной) цены контракта, график будет скорректирован</t>
  </si>
  <si>
    <t>Стоимость этапа работ в текущих ценах, руб</t>
  </si>
  <si>
    <t>_______________</t>
  </si>
  <si>
    <t>Цена контракта, срок и размер ее окончательной оплаты (определяется на момент заключения контракта по итогам  электронного аукциона)</t>
  </si>
  <si>
    <t xml:space="preserve">Строительно монтажные работы </t>
  </si>
  <si>
    <t xml:space="preserve">в срок не более пятнадцати рабочих дней  на основании актов выполненных работ (формы КС-2 и КС-3) </t>
  </si>
  <si>
    <t>2021 год</t>
  </si>
  <si>
    <t>июнь</t>
  </si>
  <si>
    <t>Ремонт:</t>
  </si>
  <si>
    <t>-</t>
  </si>
  <si>
    <t>Ремонт автомобильной дороги по  ул. Заводская (от ул. Шоссейная до остановочного павильона) в г. Нижний Ломов Пензенской области</t>
  </si>
  <si>
    <t xml:space="preserve"> График оплаты  по  объекту: «Ремонт автомобильной дороги по  ул. Заводская (от ул. Шоссейная до остановочного павильона) в г. Нижний Ломов Пензенской области»</t>
  </si>
  <si>
    <t>Указанный график сформирован для начальной (максимальной) цены контракта. По итогам электронного аукциона, в случае снижения начальной (максимальной) цены контракта, график будет скорректирован</t>
  </si>
  <si>
    <t>с даты заключения контракта по 30.06.2021г</t>
  </si>
</sst>
</file>

<file path=xl/styles.xml><?xml version="1.0" encoding="utf-8"?>
<styleSheet xmlns="http://schemas.openxmlformats.org/spreadsheetml/2006/main">
  <numFmts count="7">
    <numFmt numFmtId="164" formatCode="General;\-General;"/>
    <numFmt numFmtId="165" formatCode="##0"/>
    <numFmt numFmtId="166" formatCode="##0.00"/>
    <numFmt numFmtId="167" formatCode="_(* #,##0.00_);_(* \(#,##0.00\);_(* &quot;-&quot;??_);_(@_)"/>
    <numFmt numFmtId="168" formatCode="#,##0.00000"/>
    <numFmt numFmtId="169" formatCode="#,##0.000"/>
    <numFmt numFmtId="170" formatCode="#,##0.0"/>
  </numFmts>
  <fonts count="9">
    <font>
      <sz val="8"/>
      <name val="Verdana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Verdana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top"/>
      <protection locked="0"/>
    </xf>
    <xf numFmtId="0" fontId="3" fillId="0" borderId="0"/>
    <xf numFmtId="0" fontId="5" fillId="0" borderId="0">
      <alignment vertical="top"/>
      <protection locked="0"/>
    </xf>
    <xf numFmtId="0" fontId="4" fillId="0" borderId="0"/>
    <xf numFmtId="0" fontId="4" fillId="0" borderId="0"/>
    <xf numFmtId="0" fontId="3" fillId="0" borderId="0"/>
    <xf numFmtId="167" fontId="3" fillId="0" borderId="0" applyFont="0" applyFill="0" applyBorder="0" applyAlignment="0" applyProtection="0"/>
  </cellStyleXfs>
  <cellXfs count="95">
    <xf numFmtId="0" fontId="0" fillId="0" borderId="0" xfId="0">
      <alignment vertical="top"/>
      <protection locked="0"/>
    </xf>
    <xf numFmtId="164" fontId="1" fillId="0" borderId="0" xfId="0" applyNumberFormat="1" applyFont="1" applyAlignment="1">
      <alignment horizontal="right" vertical="top" wrapText="1"/>
      <protection locked="0"/>
    </xf>
    <xf numFmtId="49" fontId="2" fillId="0" borderId="0" xfId="0" applyNumberFormat="1" applyFont="1" applyBorder="1" applyAlignment="1">
      <alignment horizontal="right" vertical="top"/>
      <protection locked="0"/>
    </xf>
    <xf numFmtId="164" fontId="1" fillId="0" borderId="0" xfId="0" applyNumberFormat="1" applyFont="1" applyBorder="1" applyAlignment="1">
      <alignment horizontal="right" vertical="top" wrapText="1"/>
      <protection locked="0"/>
    </xf>
    <xf numFmtId="165" fontId="1" fillId="0" borderId="1" xfId="0" applyNumberFormat="1" applyFont="1" applyBorder="1" applyAlignment="1">
      <alignment horizontal="center" vertical="center" wrapText="1"/>
      <protection locked="0"/>
    </xf>
    <xf numFmtId="165" fontId="1" fillId="0" borderId="1" xfId="0" applyNumberFormat="1" applyFont="1" applyBorder="1" applyAlignment="1">
      <alignment horizontal="center" vertical="top" wrapText="1"/>
      <protection locked="0"/>
    </xf>
    <xf numFmtId="165" fontId="1" fillId="0" borderId="0" xfId="0" applyNumberFormat="1" applyFont="1" applyBorder="1" applyAlignment="1">
      <alignment horizontal="center" vertical="top" wrapText="1"/>
      <protection locked="0"/>
    </xf>
    <xf numFmtId="165" fontId="2" fillId="0" borderId="0" xfId="0" applyNumberFormat="1" applyFont="1" applyBorder="1" applyAlignment="1">
      <alignment horizontal="left" vertical="top" wrapText="1"/>
      <protection locked="0"/>
    </xf>
    <xf numFmtId="167" fontId="1" fillId="0" borderId="0" xfId="6" applyFont="1" applyBorder="1" applyAlignment="1" applyProtection="1">
      <alignment horizontal="center" vertical="top" wrapText="1"/>
      <protection locked="0"/>
    </xf>
    <xf numFmtId="166" fontId="2" fillId="0" borderId="0" xfId="0" applyNumberFormat="1" applyFont="1" applyBorder="1" applyAlignment="1">
      <alignment horizontal="left" vertical="top" wrapText="1"/>
      <protection locked="0"/>
    </xf>
    <xf numFmtId="49" fontId="2" fillId="0" borderId="0" xfId="0" applyNumberFormat="1" applyFont="1" applyBorder="1" applyAlignment="1">
      <alignment horizontal="left" vertical="top" wrapText="1"/>
      <protection locked="0"/>
    </xf>
    <xf numFmtId="49" fontId="2" fillId="0" borderId="0" xfId="0" applyNumberFormat="1" applyFont="1" applyAlignment="1">
      <alignment horizontal="left" vertical="top" wrapText="1"/>
      <protection locked="0"/>
    </xf>
    <xf numFmtId="165" fontId="1" fillId="0" borderId="0" xfId="0" applyNumberFormat="1" applyFont="1" applyBorder="1" applyAlignment="1">
      <alignment horizontal="left" vertical="top" wrapText="1"/>
      <protection locked="0"/>
    </xf>
    <xf numFmtId="168" fontId="1" fillId="0" borderId="0" xfId="0" applyNumberFormat="1" applyFont="1" applyBorder="1" applyAlignment="1">
      <alignment horizontal="center" vertical="top" wrapText="1"/>
      <protection locked="0"/>
    </xf>
    <xf numFmtId="2" fontId="1" fillId="0" borderId="1" xfId="0" applyNumberFormat="1" applyFont="1" applyBorder="1" applyAlignment="1">
      <alignment horizontal="center" vertical="top" wrapText="1"/>
      <protection locked="0"/>
    </xf>
    <xf numFmtId="0" fontId="2" fillId="0" borderId="0" xfId="0" applyFont="1" applyAlignment="1">
      <alignment vertical="center"/>
      <protection locked="0"/>
    </xf>
    <xf numFmtId="0" fontId="2" fillId="0" borderId="0" xfId="0" applyFont="1" applyAlignment="1">
      <alignment horizontal="center" vertical="center"/>
      <protection locked="0"/>
    </xf>
    <xf numFmtId="0" fontId="1" fillId="0" borderId="0" xfId="0" applyFont="1" applyAlignment="1">
      <alignment horizontal="center" vertical="center"/>
      <protection locked="0"/>
    </xf>
    <xf numFmtId="165" fontId="1" fillId="0" borderId="1" xfId="2" applyNumberFormat="1" applyFont="1" applyBorder="1" applyAlignment="1">
      <alignment horizontal="center" vertical="top" wrapText="1"/>
      <protection locked="0"/>
    </xf>
    <xf numFmtId="165" fontId="2" fillId="0" borderId="1" xfId="2" applyNumberFormat="1" applyFont="1" applyBorder="1" applyAlignment="1">
      <alignment horizontal="left" vertical="top" wrapText="1"/>
      <protection locked="0"/>
    </xf>
    <xf numFmtId="170" fontId="1" fillId="0" borderId="1" xfId="2" applyNumberFormat="1" applyFont="1" applyFill="1" applyBorder="1" applyAlignment="1">
      <alignment horizontal="center" vertical="top" wrapText="1"/>
      <protection locked="0"/>
    </xf>
    <xf numFmtId="170" fontId="1" fillId="0" borderId="0" xfId="2" applyNumberFormat="1" applyFont="1" applyFill="1" applyBorder="1" applyAlignment="1">
      <alignment horizontal="center" vertical="top" wrapText="1"/>
      <protection locked="0"/>
    </xf>
    <xf numFmtId="4" fontId="1" fillId="0" borderId="0" xfId="6" applyNumberFormat="1" applyFont="1" applyBorder="1" applyAlignment="1" applyProtection="1">
      <alignment horizontal="center" vertical="center" wrapText="1"/>
      <protection locked="0"/>
    </xf>
    <xf numFmtId="170" fontId="6" fillId="0" borderId="0" xfId="2" applyNumberFormat="1" applyFont="1" applyFill="1" applyBorder="1" applyAlignment="1">
      <alignment vertical="top" wrapText="1"/>
      <protection locked="0"/>
    </xf>
    <xf numFmtId="164" fontId="1" fillId="0" borderId="1" xfId="0" applyNumberFormat="1" applyFont="1" applyBorder="1" applyAlignment="1">
      <alignment horizontal="right" vertical="top" wrapText="1"/>
      <protection locked="0"/>
    </xf>
    <xf numFmtId="165" fontId="1" fillId="0" borderId="2" xfId="2" applyNumberFormat="1" applyFont="1" applyBorder="1" applyAlignment="1">
      <alignment horizontal="center" vertical="top" wrapText="1"/>
      <protection locked="0"/>
    </xf>
    <xf numFmtId="170" fontId="1" fillId="0" borderId="2" xfId="2" applyNumberFormat="1" applyFont="1" applyFill="1" applyBorder="1" applyAlignment="1">
      <alignment horizontal="center" vertical="top" wrapText="1"/>
      <protection locked="0"/>
    </xf>
    <xf numFmtId="170" fontId="1" fillId="0" borderId="4" xfId="2" applyNumberFormat="1" applyFont="1" applyFill="1" applyBorder="1" applyAlignment="1">
      <alignment horizontal="center" vertical="top" wrapText="1"/>
      <protection locked="0"/>
    </xf>
    <xf numFmtId="4" fontId="1" fillId="0" borderId="2" xfId="2" applyNumberFormat="1" applyFont="1" applyFill="1" applyBorder="1" applyAlignment="1">
      <alignment horizontal="center" vertical="top" wrapText="1"/>
      <protection locked="0"/>
    </xf>
    <xf numFmtId="49" fontId="7" fillId="0" borderId="1" xfId="0" applyNumberFormat="1" applyFont="1" applyBorder="1" applyAlignment="1">
      <alignment horizontal="center" vertical="center" wrapText="1"/>
      <protection locked="0"/>
    </xf>
    <xf numFmtId="49" fontId="7" fillId="0" borderId="5" xfId="0" applyNumberFormat="1" applyFont="1" applyBorder="1" applyAlignment="1">
      <alignment horizontal="center" vertical="center" wrapText="1"/>
      <protection locked="0"/>
    </xf>
    <xf numFmtId="164" fontId="7" fillId="0" borderId="1" xfId="0" applyNumberFormat="1" applyFont="1" applyBorder="1" applyAlignment="1">
      <alignment horizontal="center" vertical="center" wrapText="1"/>
      <protection locked="0"/>
    </xf>
    <xf numFmtId="165" fontId="7" fillId="0" borderId="1" xfId="0" applyNumberFormat="1" applyFont="1" applyBorder="1" applyAlignment="1">
      <alignment horizontal="center" vertical="center" wrapText="1"/>
      <protection locked="0"/>
    </xf>
    <xf numFmtId="165" fontId="7" fillId="0" borderId="2" xfId="0" applyNumberFormat="1" applyFont="1" applyBorder="1" applyAlignment="1">
      <alignment horizontal="center" vertical="center" wrapText="1"/>
      <protection locked="0"/>
    </xf>
    <xf numFmtId="165" fontId="7" fillId="0" borderId="5" xfId="0" applyNumberFormat="1" applyFont="1" applyBorder="1" applyAlignment="1">
      <alignment horizontal="center" vertical="center" wrapText="1"/>
      <protection locked="0"/>
    </xf>
    <xf numFmtId="165" fontId="7" fillId="0" borderId="4" xfId="0" applyNumberFormat="1" applyFont="1" applyBorder="1" applyAlignment="1">
      <alignment horizontal="center" vertical="center" wrapText="1"/>
      <protection locked="0"/>
    </xf>
    <xf numFmtId="168" fontId="7" fillId="0" borderId="2" xfId="0" applyNumberFormat="1" applyFont="1" applyBorder="1" applyAlignment="1">
      <alignment horizontal="center" vertical="center" wrapText="1"/>
      <protection locked="0"/>
    </xf>
    <xf numFmtId="165" fontId="8" fillId="0" borderId="1" xfId="0" applyNumberFormat="1" applyFont="1" applyBorder="1" applyAlignment="1">
      <alignment horizontal="left" vertical="center" wrapText="1"/>
      <protection locked="0"/>
    </xf>
    <xf numFmtId="168" fontId="7" fillId="0" borderId="5" xfId="0" applyNumberFormat="1" applyFont="1" applyBorder="1" applyAlignment="1">
      <alignment horizontal="center" vertical="center" wrapText="1"/>
      <protection locked="0"/>
    </xf>
    <xf numFmtId="168" fontId="7" fillId="0" borderId="4" xfId="0" applyNumberFormat="1" applyFont="1" applyBorder="1" applyAlignment="1">
      <alignment horizontal="center" vertical="center" wrapText="1"/>
      <protection locked="0"/>
    </xf>
    <xf numFmtId="49" fontId="7" fillId="0" borderId="1" xfId="1" applyNumberFormat="1" applyFont="1" applyFill="1" applyBorder="1" applyAlignment="1">
      <alignment horizontal="left" vertical="center" wrapText="1"/>
    </xf>
    <xf numFmtId="169" fontId="7" fillId="0" borderId="5" xfId="0" applyNumberFormat="1" applyFont="1" applyFill="1" applyBorder="1" applyAlignment="1">
      <alignment horizontal="center" vertical="center" wrapText="1"/>
      <protection locked="0"/>
    </xf>
    <xf numFmtId="166" fontId="7" fillId="0" borderId="1" xfId="0" applyNumberFormat="1" applyFont="1" applyFill="1" applyBorder="1" applyAlignment="1">
      <alignment horizontal="center" vertical="center" wrapText="1"/>
      <protection locked="0"/>
    </xf>
    <xf numFmtId="4" fontId="7" fillId="0" borderId="5" xfId="0" applyNumberFormat="1" applyFont="1" applyFill="1" applyBorder="1" applyAlignment="1">
      <alignment horizontal="center" vertical="center" wrapText="1"/>
      <protection locked="0"/>
    </xf>
    <xf numFmtId="49" fontId="7" fillId="3" borderId="6" xfId="5" applyNumberFormat="1" applyFont="1" applyFill="1" applyBorder="1" applyAlignment="1">
      <alignment horizontal="left" vertical="center" wrapText="1"/>
    </xf>
    <xf numFmtId="169" fontId="7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0" applyNumberFormat="1" applyFont="1" applyFill="1" applyBorder="1" applyAlignment="1">
      <alignment horizontal="center" vertical="center" wrapText="1"/>
      <protection locked="0"/>
    </xf>
    <xf numFmtId="165" fontId="7" fillId="0" borderId="1" xfId="0" applyNumberFormat="1" applyFont="1" applyFill="1" applyBorder="1" applyAlignment="1">
      <alignment horizontal="center" vertical="center" wrapText="1"/>
      <protection locked="0"/>
    </xf>
    <xf numFmtId="4" fontId="7" fillId="0" borderId="1" xfId="0" applyNumberFormat="1" applyFont="1" applyFill="1" applyBorder="1" applyAlignment="1">
      <alignment horizontal="center" vertical="center" wrapText="1"/>
      <protection locked="0"/>
    </xf>
    <xf numFmtId="0" fontId="7" fillId="0" borderId="5" xfId="1" applyFont="1" applyFill="1" applyBorder="1" applyAlignment="1">
      <alignment horizontal="left" vertical="center" wrapText="1"/>
    </xf>
    <xf numFmtId="4" fontId="7" fillId="0" borderId="5" xfId="6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0" applyNumberFormat="1" applyFont="1" applyBorder="1" applyAlignment="1">
      <alignment horizontal="right" vertical="center" wrapText="1"/>
      <protection locked="0"/>
    </xf>
    <xf numFmtId="165" fontId="8" fillId="0" borderId="1" xfId="0" applyNumberFormat="1" applyFont="1" applyBorder="1" applyAlignment="1">
      <alignment horizontal="center" vertical="center" wrapText="1"/>
      <protection locked="0"/>
    </xf>
    <xf numFmtId="166" fontId="8" fillId="0" borderId="1" xfId="0" applyNumberFormat="1" applyFont="1" applyBorder="1" applyAlignment="1">
      <alignment horizontal="right" vertical="center" wrapText="1"/>
      <protection locked="0"/>
    </xf>
    <xf numFmtId="166" fontId="8" fillId="0" borderId="1" xfId="0" applyNumberFormat="1" applyFont="1" applyFill="1" applyBorder="1" applyAlignment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 wrapText="1"/>
      <protection locked="0"/>
    </xf>
    <xf numFmtId="165" fontId="8" fillId="0" borderId="1" xfId="0" applyNumberFormat="1" applyFont="1" applyBorder="1" applyAlignment="1">
      <alignment horizontal="left" vertical="top" wrapText="1"/>
      <protection locked="0"/>
    </xf>
    <xf numFmtId="165" fontId="7" fillId="0" borderId="1" xfId="0" applyNumberFormat="1" applyFont="1" applyBorder="1" applyAlignment="1">
      <alignment horizontal="center" vertical="top" wrapText="1"/>
      <protection locked="0"/>
    </xf>
    <xf numFmtId="2" fontId="8" fillId="0" borderId="1" xfId="0" applyNumberFormat="1" applyFont="1" applyBorder="1" applyAlignment="1">
      <alignment horizontal="left" vertical="top" wrapText="1"/>
      <protection locked="0"/>
    </xf>
    <xf numFmtId="2" fontId="7" fillId="0" borderId="1" xfId="0" applyNumberFormat="1" applyFont="1" applyBorder="1" applyAlignment="1">
      <alignment horizontal="center" vertical="top" wrapText="1"/>
      <protection locked="0"/>
    </xf>
    <xf numFmtId="4" fontId="8" fillId="0" borderId="1" xfId="6" applyNumberFormat="1" applyFont="1" applyFill="1" applyBorder="1" applyAlignment="1" applyProtection="1">
      <alignment horizontal="center" vertical="top" wrapText="1"/>
      <protection locked="0"/>
    </xf>
    <xf numFmtId="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7" fillId="0" borderId="6" xfId="1" applyNumberFormat="1" applyFont="1" applyFill="1" applyBorder="1" applyAlignment="1">
      <alignment horizontal="left" vertical="center" wrapText="1"/>
    </xf>
    <xf numFmtId="3" fontId="7" fillId="0" borderId="5" xfId="0" applyNumberFormat="1" applyFont="1" applyBorder="1" applyAlignment="1">
      <alignment horizontal="center" vertical="center" wrapText="1"/>
      <protection locked="0"/>
    </xf>
    <xf numFmtId="165" fontId="7" fillId="0" borderId="7" xfId="0" applyNumberFormat="1" applyFont="1" applyBorder="1" applyAlignment="1">
      <alignment horizontal="center" vertical="center" wrapText="1"/>
      <protection locked="0"/>
    </xf>
    <xf numFmtId="169" fontId="7" fillId="2" borderId="8" xfId="0" applyNumberFormat="1" applyFont="1" applyFill="1" applyBorder="1" applyAlignment="1">
      <alignment horizontal="center" vertical="center" wrapText="1"/>
      <protection locked="0"/>
    </xf>
    <xf numFmtId="169" fontId="7" fillId="2" borderId="8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Alignment="1">
      <alignment horizontal="right" vertical="top" wrapText="1"/>
      <protection locked="0"/>
    </xf>
    <xf numFmtId="170" fontId="6" fillId="0" borderId="1" xfId="2" applyNumberFormat="1" applyFont="1" applyFill="1" applyBorder="1" applyAlignment="1">
      <alignment horizontal="center" vertical="top" wrapText="1"/>
      <protection locked="0"/>
    </xf>
    <xf numFmtId="0" fontId="0" fillId="0" borderId="1" xfId="0" applyBorder="1" applyAlignment="1">
      <alignment vertical="top" wrapText="1"/>
      <protection locked="0"/>
    </xf>
    <xf numFmtId="165" fontId="1" fillId="0" borderId="0" xfId="0" applyNumberFormat="1" applyFont="1" applyBorder="1" applyAlignment="1">
      <alignment horizontal="left" vertical="top" wrapText="1"/>
      <protection locked="0"/>
    </xf>
    <xf numFmtId="0" fontId="0" fillId="0" borderId="0" xfId="0" applyAlignment="1">
      <alignment horizontal="left" vertical="top" wrapText="1"/>
      <protection locked="0"/>
    </xf>
    <xf numFmtId="164" fontId="7" fillId="0" borderId="0" xfId="0" applyNumberFormat="1" applyFont="1" applyFill="1" applyAlignment="1">
      <alignment horizontal="center" vertical="center" wrapText="1"/>
      <protection locked="0"/>
    </xf>
    <xf numFmtId="164" fontId="7" fillId="0" borderId="1" xfId="0" applyNumberFormat="1" applyFont="1" applyFill="1" applyBorder="1" applyAlignment="1">
      <alignment horizontal="center" vertical="center" wrapText="1"/>
      <protection locked="0"/>
    </xf>
    <xf numFmtId="168" fontId="7" fillId="0" borderId="4" xfId="0" applyNumberFormat="1" applyFont="1" applyBorder="1" applyAlignment="1">
      <alignment horizontal="center" vertical="center" wrapText="1"/>
      <protection locked="0"/>
    </xf>
    <xf numFmtId="165" fontId="7" fillId="0" borderId="0" xfId="0" applyNumberFormat="1" applyFont="1" applyBorder="1" applyAlignment="1">
      <alignment horizontal="center" vertical="center" wrapText="1"/>
      <protection locked="0"/>
    </xf>
    <xf numFmtId="165" fontId="7" fillId="0" borderId="7" xfId="0" applyNumberFormat="1" applyFont="1" applyBorder="1" applyAlignment="1">
      <alignment horizontal="left" vertical="center" wrapText="1"/>
      <protection locked="0"/>
    </xf>
    <xf numFmtId="167" fontId="7" fillId="0" borderId="0" xfId="6" applyFont="1" applyAlignment="1" applyProtection="1">
      <alignment horizontal="center" vertical="center"/>
      <protection locked="0"/>
    </xf>
    <xf numFmtId="0" fontId="7" fillId="0" borderId="9" xfId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top" wrapText="1"/>
      <protection locked="0"/>
    </xf>
    <xf numFmtId="49" fontId="7" fillId="0" borderId="2" xfId="0" applyNumberFormat="1" applyFont="1" applyBorder="1" applyAlignment="1">
      <alignment horizontal="center" vertical="center" wrapText="1"/>
      <protection locked="0"/>
    </xf>
    <xf numFmtId="49" fontId="7" fillId="0" borderId="3" xfId="0" applyNumberFormat="1" applyFont="1" applyBorder="1" applyAlignment="1">
      <alignment horizontal="center" vertical="center" wrapText="1"/>
      <protection locked="0"/>
    </xf>
    <xf numFmtId="49" fontId="2" fillId="0" borderId="0" xfId="0" applyNumberFormat="1" applyFont="1" applyBorder="1" applyAlignment="1">
      <alignment horizontal="right" vertical="top"/>
      <protection locked="0"/>
    </xf>
    <xf numFmtId="49" fontId="1" fillId="0" borderId="1" xfId="0" applyNumberFormat="1" applyFont="1" applyBorder="1" applyAlignment="1">
      <alignment horizontal="center" vertical="center" wrapText="1"/>
      <protection locked="0"/>
    </xf>
    <xf numFmtId="49" fontId="7" fillId="0" borderId="1" xfId="0" applyNumberFormat="1" applyFont="1" applyBorder="1" applyAlignment="1">
      <alignment horizontal="center" vertical="center" wrapText="1"/>
      <protection locked="0"/>
    </xf>
    <xf numFmtId="164" fontId="1" fillId="0" borderId="11" xfId="0" applyNumberFormat="1" applyFont="1" applyBorder="1" applyAlignment="1">
      <alignment horizontal="center" vertical="top" wrapText="1"/>
      <protection locked="0"/>
    </xf>
    <xf numFmtId="164" fontId="1" fillId="0" borderId="10" xfId="0" applyNumberFormat="1" applyFont="1" applyBorder="1" applyAlignment="1">
      <alignment horizontal="center" vertical="top" wrapText="1"/>
      <protection locked="0"/>
    </xf>
    <xf numFmtId="2" fontId="7" fillId="0" borderId="11" xfId="0" applyNumberFormat="1" applyFont="1" applyFill="1" applyBorder="1" applyAlignment="1">
      <alignment horizontal="center" vertical="top" wrapText="1"/>
      <protection locked="0"/>
    </xf>
    <xf numFmtId="2" fontId="7" fillId="0" borderId="10" xfId="0" applyNumberFormat="1" applyFont="1" applyFill="1" applyBorder="1" applyAlignment="1">
      <alignment horizontal="center" vertical="top" wrapText="1"/>
      <protection locked="0"/>
    </xf>
    <xf numFmtId="0" fontId="0" fillId="0" borderId="10" xfId="0" applyBorder="1" applyAlignment="1">
      <alignment vertical="top"/>
      <protection locked="0"/>
    </xf>
    <xf numFmtId="164" fontId="7" fillId="0" borderId="11" xfId="0" applyNumberFormat="1" applyFont="1" applyBorder="1" applyAlignment="1">
      <alignment horizontal="center" vertical="center" wrapText="1"/>
      <protection locked="0"/>
    </xf>
    <xf numFmtId="164" fontId="7" fillId="0" borderId="10" xfId="0" applyNumberFormat="1" applyFont="1" applyBorder="1" applyAlignment="1">
      <alignment horizontal="center" vertical="center" wrapText="1"/>
      <protection locked="0"/>
    </xf>
    <xf numFmtId="2" fontId="7" fillId="0" borderId="11" xfId="0" applyNumberFormat="1" applyFont="1" applyFill="1" applyBorder="1" applyAlignment="1">
      <alignment horizontal="center" vertical="center" wrapText="1"/>
      <protection locked="0"/>
    </xf>
    <xf numFmtId="0" fontId="7" fillId="0" borderId="11" xfId="0" applyFont="1" applyBorder="1" applyAlignment="1">
      <alignment horizontal="center" vertical="center"/>
      <protection locked="0"/>
    </xf>
    <xf numFmtId="2" fontId="2" fillId="0" borderId="0" xfId="0" applyNumberFormat="1" applyFont="1" applyAlignment="1">
      <alignment horizontal="center" vertical="top" wrapText="1"/>
      <protection locked="0"/>
    </xf>
  </cellXfs>
  <cellStyles count="7">
    <cellStyle name="Обычный" xfId="0" builtinId="0"/>
    <cellStyle name="Обычный 16 2" xfId="1"/>
    <cellStyle name="Обычный 2" xfId="2"/>
    <cellStyle name="Обычный 33" xfId="3"/>
    <cellStyle name="Обычный 35" xfId="4"/>
    <cellStyle name="Обычный_Лист1 3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R66"/>
  <sheetViews>
    <sheetView tabSelected="1" view="pageBreakPreview" zoomScaleSheetLayoutView="100" workbookViewId="0">
      <selection activeCell="AG29" sqref="AG29:AK29"/>
    </sheetView>
  </sheetViews>
  <sheetFormatPr defaultRowHeight="12.75"/>
  <cols>
    <col min="1" max="1" width="6.140625" style="1" customWidth="1"/>
    <col min="2" max="2" width="52.42578125" style="1" customWidth="1"/>
    <col min="3" max="3" width="23.28515625" style="1" hidden="1" customWidth="1"/>
    <col min="4" max="4" width="11.5703125" style="1" hidden="1" customWidth="1"/>
    <col min="5" max="5" width="13.7109375" style="1" hidden="1" customWidth="1"/>
    <col min="6" max="6" width="10.7109375" style="1" hidden="1" customWidth="1"/>
    <col min="7" max="7" width="20.85546875" style="1" hidden="1" customWidth="1"/>
    <col min="8" max="8" width="20" style="1" hidden="1" customWidth="1"/>
    <col min="9" max="9" width="14.5703125" style="1" hidden="1" customWidth="1"/>
    <col min="10" max="10" width="17.28515625" style="1" hidden="1" customWidth="1"/>
    <col min="11" max="11" width="17.85546875" style="1" hidden="1" customWidth="1"/>
    <col min="12" max="12" width="14.5703125" style="1" hidden="1" customWidth="1"/>
    <col min="13" max="13" width="21" style="1" hidden="1" customWidth="1"/>
    <col min="14" max="14" width="79.5703125" style="1" hidden="1" customWidth="1"/>
    <col min="15" max="15" width="15.140625" style="1" customWidth="1"/>
    <col min="16" max="16" width="6.7109375" style="1" customWidth="1"/>
    <col min="17" max="17" width="13" style="1" customWidth="1"/>
    <col min="18" max="18" width="11.28515625" style="1" hidden="1" customWidth="1"/>
    <col min="19" max="19" width="11" style="1" hidden="1" customWidth="1"/>
    <col min="20" max="20" width="9.140625" style="1" hidden="1" customWidth="1"/>
    <col min="21" max="21" width="14.28515625" style="1" hidden="1" customWidth="1"/>
    <col min="22" max="22" width="13.42578125" style="1" hidden="1" customWidth="1"/>
    <col min="23" max="23" width="10.7109375" style="1" hidden="1" customWidth="1"/>
    <col min="24" max="24" width="10.28515625" style="1" hidden="1" customWidth="1"/>
    <col min="25" max="25" width="12.5703125" style="1" hidden="1" customWidth="1"/>
    <col min="26" max="26" width="10.5703125" style="1" hidden="1" customWidth="1"/>
    <col min="27" max="27" width="12.5703125" style="1" hidden="1" customWidth="1"/>
    <col min="28" max="28" width="10.85546875" style="1" hidden="1" customWidth="1"/>
    <col min="29" max="29" width="12.5703125" style="1" hidden="1" customWidth="1"/>
    <col min="30" max="30" width="11.28515625" style="1" hidden="1" customWidth="1"/>
    <col min="31" max="31" width="15.28515625" style="1" hidden="1" customWidth="1"/>
    <col min="32" max="32" width="19.42578125" style="1" customWidth="1"/>
    <col min="33" max="33" width="8" style="1" hidden="1" customWidth="1"/>
    <col min="34" max="34" width="10.7109375" style="1" hidden="1" customWidth="1"/>
    <col min="35" max="35" width="8.85546875" style="1" customWidth="1"/>
    <col min="36" max="36" width="17.28515625" style="1" customWidth="1"/>
    <col min="37" max="37" width="22.140625" style="1" customWidth="1"/>
    <col min="38" max="16384" width="9.140625" style="1"/>
  </cols>
  <sheetData>
    <row r="1" spans="1:37" ht="24.75" customHeight="1">
      <c r="B1" s="94" t="s">
        <v>55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</row>
    <row r="2" spans="1:37" s="3" customForma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7" ht="4.9000000000000004" customHeight="1"/>
    <row r="4" spans="1:37" ht="24" customHeight="1">
      <c r="A4" s="83" t="s">
        <v>0</v>
      </c>
      <c r="B4" s="84" t="s">
        <v>1</v>
      </c>
      <c r="C4" s="84" t="s">
        <v>2</v>
      </c>
      <c r="D4" s="84" t="s">
        <v>3</v>
      </c>
      <c r="E4" s="84"/>
      <c r="F4" s="84"/>
      <c r="G4" s="84" t="s">
        <v>4</v>
      </c>
      <c r="H4" s="84" t="s">
        <v>5</v>
      </c>
      <c r="I4" s="84" t="s">
        <v>6</v>
      </c>
      <c r="J4" s="84" t="s">
        <v>7</v>
      </c>
      <c r="K4" s="84" t="s">
        <v>8</v>
      </c>
      <c r="L4" s="84" t="s">
        <v>9</v>
      </c>
      <c r="M4" s="84" t="s">
        <v>10</v>
      </c>
      <c r="N4" s="84" t="s">
        <v>11</v>
      </c>
      <c r="O4" s="80" t="s">
        <v>12</v>
      </c>
      <c r="P4" s="80" t="s">
        <v>13</v>
      </c>
      <c r="Q4" s="80" t="s">
        <v>14</v>
      </c>
      <c r="R4" s="80" t="s">
        <v>15</v>
      </c>
      <c r="S4" s="80" t="s">
        <v>16</v>
      </c>
      <c r="T4" s="80" t="s">
        <v>17</v>
      </c>
      <c r="U4" s="80" t="s">
        <v>18</v>
      </c>
      <c r="V4" s="80" t="s">
        <v>19</v>
      </c>
      <c r="W4" s="80" t="s">
        <v>20</v>
      </c>
      <c r="X4" s="80" t="s">
        <v>21</v>
      </c>
      <c r="Y4" s="80" t="s">
        <v>22</v>
      </c>
      <c r="Z4" s="80" t="s">
        <v>23</v>
      </c>
      <c r="AA4" s="80" t="s">
        <v>22</v>
      </c>
      <c r="AB4" s="80" t="s">
        <v>24</v>
      </c>
      <c r="AC4" s="80" t="s">
        <v>22</v>
      </c>
      <c r="AD4" s="80" t="s">
        <v>25</v>
      </c>
      <c r="AE4" s="84" t="s">
        <v>26</v>
      </c>
      <c r="AF4" s="84" t="s">
        <v>45</v>
      </c>
      <c r="AG4" s="30"/>
      <c r="AH4" s="90" t="s">
        <v>50</v>
      </c>
      <c r="AI4" s="91"/>
      <c r="AJ4" s="91"/>
      <c r="AK4" s="91"/>
    </row>
    <row r="5" spans="1:37" ht="40.5" customHeight="1">
      <c r="A5" s="83"/>
      <c r="B5" s="84"/>
      <c r="C5" s="84"/>
      <c r="D5" s="29" t="s">
        <v>27</v>
      </c>
      <c r="E5" s="29" t="s">
        <v>28</v>
      </c>
      <c r="F5" s="29" t="s">
        <v>29</v>
      </c>
      <c r="G5" s="84"/>
      <c r="H5" s="84"/>
      <c r="I5" s="84"/>
      <c r="J5" s="84"/>
      <c r="K5" s="84"/>
      <c r="L5" s="84"/>
      <c r="M5" s="84"/>
      <c r="N5" s="84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4"/>
      <c r="AF5" s="84"/>
      <c r="AG5" s="29" t="s">
        <v>30</v>
      </c>
      <c r="AH5" s="31" t="s">
        <v>31</v>
      </c>
      <c r="AI5" s="72" t="s">
        <v>30</v>
      </c>
      <c r="AJ5" s="73" t="s">
        <v>31</v>
      </c>
      <c r="AK5" s="73" t="s">
        <v>51</v>
      </c>
    </row>
    <row r="6" spans="1:37" ht="15.75">
      <c r="A6" s="4">
        <v>1</v>
      </c>
      <c r="B6" s="32">
        <v>2</v>
      </c>
      <c r="C6" s="32">
        <v>2</v>
      </c>
      <c r="D6" s="32">
        <v>4</v>
      </c>
      <c r="E6" s="32">
        <v>5</v>
      </c>
      <c r="F6" s="32">
        <v>6</v>
      </c>
      <c r="G6" s="32"/>
      <c r="H6" s="32"/>
      <c r="I6" s="32"/>
      <c r="J6" s="32"/>
      <c r="K6" s="32"/>
      <c r="L6" s="32"/>
      <c r="M6" s="32"/>
      <c r="N6" s="32"/>
      <c r="O6" s="32">
        <v>3</v>
      </c>
      <c r="P6" s="32">
        <f>O6+1</f>
        <v>4</v>
      </c>
      <c r="Q6" s="32">
        <f t="shared" ref="Q6:AD6" si="0">P6+1</f>
        <v>5</v>
      </c>
      <c r="R6" s="32">
        <f t="shared" si="0"/>
        <v>6</v>
      </c>
      <c r="S6" s="32">
        <f t="shared" si="0"/>
        <v>7</v>
      </c>
      <c r="T6" s="32">
        <f t="shared" si="0"/>
        <v>8</v>
      </c>
      <c r="U6" s="32">
        <f t="shared" si="0"/>
        <v>9</v>
      </c>
      <c r="V6" s="32">
        <f t="shared" si="0"/>
        <v>10</v>
      </c>
      <c r="W6" s="32">
        <f t="shared" si="0"/>
        <v>11</v>
      </c>
      <c r="X6" s="32">
        <f t="shared" si="0"/>
        <v>12</v>
      </c>
      <c r="Y6" s="32">
        <f t="shared" si="0"/>
        <v>13</v>
      </c>
      <c r="Z6" s="32">
        <f t="shared" si="0"/>
        <v>14</v>
      </c>
      <c r="AA6" s="32">
        <f t="shared" si="0"/>
        <v>15</v>
      </c>
      <c r="AB6" s="32">
        <f t="shared" si="0"/>
        <v>16</v>
      </c>
      <c r="AC6" s="32">
        <f t="shared" si="0"/>
        <v>17</v>
      </c>
      <c r="AD6" s="32">
        <f t="shared" si="0"/>
        <v>18</v>
      </c>
      <c r="AE6" s="32">
        <f>Q6+1</f>
        <v>6</v>
      </c>
      <c r="AF6" s="32">
        <v>6</v>
      </c>
      <c r="AG6" s="33"/>
      <c r="AH6" s="33">
        <v>7</v>
      </c>
      <c r="AI6" s="33">
        <v>8</v>
      </c>
      <c r="AJ6" s="33">
        <v>9</v>
      </c>
      <c r="AK6" s="33">
        <v>10</v>
      </c>
    </row>
    <row r="7" spans="1:37" ht="15.75">
      <c r="A7" s="4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4"/>
      <c r="AG7" s="35"/>
      <c r="AH7" s="36"/>
      <c r="AI7" s="36"/>
      <c r="AJ7" s="36"/>
      <c r="AK7" s="36"/>
    </row>
    <row r="8" spans="1:37" ht="15.75">
      <c r="A8" s="4"/>
      <c r="B8" s="37" t="s">
        <v>52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64"/>
      <c r="Q8" s="65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8"/>
      <c r="AG8" s="39"/>
      <c r="AH8" s="36"/>
      <c r="AI8" s="36"/>
      <c r="AJ8" s="36"/>
      <c r="AK8" s="36"/>
    </row>
    <row r="9" spans="1:37" ht="15.75">
      <c r="A9" s="4"/>
      <c r="B9" s="37" t="s">
        <v>48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64"/>
      <c r="Q9" s="66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8"/>
      <c r="AG9" s="39"/>
      <c r="AH9" s="36"/>
      <c r="AI9" s="36"/>
      <c r="AJ9" s="36"/>
      <c r="AK9" s="36"/>
    </row>
    <row r="10" spans="1:37" ht="64.5" customHeight="1">
      <c r="A10" s="4">
        <v>1</v>
      </c>
      <c r="B10" s="76" t="s">
        <v>54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 t="s">
        <v>57</v>
      </c>
      <c r="P10" s="64" t="s">
        <v>53</v>
      </c>
      <c r="Q10" s="78" t="s">
        <v>53</v>
      </c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77">
        <v>724365.12</v>
      </c>
      <c r="AG10" s="74"/>
      <c r="AH10" s="74"/>
      <c r="AI10" s="93">
        <v>4628693.12</v>
      </c>
      <c r="AJ10" s="89"/>
      <c r="AK10" s="89"/>
    </row>
    <row r="11" spans="1:37" ht="15.75" hidden="1" customHeight="1">
      <c r="A11" s="4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63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8"/>
      <c r="AG11" s="39"/>
      <c r="AH11" s="39"/>
      <c r="AI11" s="39"/>
      <c r="AJ11" s="39"/>
      <c r="AK11" s="39"/>
    </row>
    <row r="12" spans="1:37" ht="15.75" hidden="1" customHeight="1">
      <c r="A12" s="4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63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8"/>
      <c r="AG12" s="39"/>
      <c r="AH12" s="39"/>
      <c r="AI12" s="39"/>
      <c r="AJ12" s="39"/>
      <c r="AK12" s="39"/>
    </row>
    <row r="13" spans="1:37" ht="15.75" hidden="1" customHeight="1">
      <c r="A13" s="4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63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8"/>
      <c r="AG13" s="39"/>
      <c r="AH13" s="39"/>
      <c r="AI13" s="39"/>
      <c r="AJ13" s="39"/>
      <c r="AK13" s="39"/>
    </row>
    <row r="14" spans="1:37" ht="15.75" hidden="1" customHeight="1">
      <c r="A14" s="4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63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8"/>
      <c r="AG14" s="39"/>
      <c r="AH14" s="39"/>
      <c r="AI14" s="39"/>
      <c r="AJ14" s="39"/>
      <c r="AK14" s="39"/>
    </row>
    <row r="15" spans="1:37" ht="15.75" hidden="1" customHeight="1">
      <c r="A15" s="4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63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8"/>
      <c r="AG15" s="39"/>
      <c r="AH15" s="39"/>
      <c r="AI15" s="39"/>
      <c r="AJ15" s="39"/>
      <c r="AK15" s="39"/>
    </row>
    <row r="16" spans="1:37" ht="15.75" hidden="1" customHeight="1">
      <c r="A16" s="4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63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8"/>
      <c r="AG16" s="39"/>
      <c r="AH16" s="39"/>
      <c r="AI16" s="39"/>
      <c r="AJ16" s="39"/>
      <c r="AK16" s="39"/>
    </row>
    <row r="17" spans="1:37" ht="15.75" hidden="1" customHeight="1">
      <c r="A17" s="4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63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8"/>
      <c r="AG17" s="39"/>
      <c r="AH17" s="39"/>
      <c r="AI17" s="39"/>
      <c r="AJ17" s="39"/>
      <c r="AK17" s="39"/>
    </row>
    <row r="18" spans="1:37" ht="15.75" hidden="1" customHeight="1">
      <c r="A18" s="4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63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8"/>
      <c r="AG18" s="39"/>
      <c r="AH18" s="39"/>
      <c r="AI18" s="39"/>
      <c r="AJ18" s="39"/>
      <c r="AK18" s="39"/>
    </row>
    <row r="19" spans="1:37" ht="15.75" hidden="1" customHeight="1">
      <c r="A19" s="4"/>
      <c r="B19" s="40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41"/>
      <c r="R19" s="32"/>
      <c r="S19" s="32"/>
      <c r="T19" s="3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3"/>
      <c r="AG19" s="43"/>
      <c r="AH19" s="43"/>
      <c r="AI19" s="43"/>
      <c r="AJ19" s="43"/>
      <c r="AK19" s="43"/>
    </row>
    <row r="20" spans="1:37" ht="15.75" hidden="1" customHeight="1">
      <c r="A20" s="4"/>
      <c r="B20" s="6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41"/>
      <c r="R20" s="32"/>
      <c r="S20" s="32"/>
      <c r="T20" s="3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3"/>
      <c r="AG20" s="43"/>
      <c r="AH20" s="43"/>
      <c r="AI20" s="43"/>
      <c r="AJ20" s="43"/>
      <c r="AK20" s="43"/>
    </row>
    <row r="21" spans="1:37" ht="15.75" hidden="1" customHeight="1">
      <c r="A21" s="4"/>
      <c r="B21" s="6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41"/>
      <c r="R21" s="32"/>
      <c r="S21" s="32"/>
      <c r="T21" s="3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3"/>
      <c r="AG21" s="43"/>
      <c r="AH21" s="43"/>
      <c r="AI21" s="43"/>
      <c r="AJ21" s="43"/>
      <c r="AK21" s="43"/>
    </row>
    <row r="22" spans="1:37" ht="15.75" hidden="1" customHeight="1">
      <c r="A22" s="4"/>
      <c r="B22" s="6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41"/>
      <c r="R22" s="32"/>
      <c r="S22" s="32"/>
      <c r="T22" s="3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3"/>
      <c r="AG22" s="43"/>
      <c r="AH22" s="43"/>
      <c r="AI22" s="43"/>
      <c r="AJ22" s="43"/>
      <c r="AK22" s="43"/>
    </row>
    <row r="23" spans="1:37" ht="15.75" hidden="1" customHeight="1">
      <c r="A23" s="4"/>
      <c r="B23" s="44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45"/>
      <c r="R23" s="46"/>
      <c r="S23" s="47"/>
      <c r="T23" s="47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8"/>
      <c r="AF23" s="43"/>
      <c r="AG23" s="43"/>
      <c r="AH23" s="43"/>
      <c r="AI23" s="43"/>
      <c r="AJ23" s="43"/>
      <c r="AK23" s="43"/>
    </row>
    <row r="24" spans="1:37" ht="15.75" hidden="1" customHeight="1">
      <c r="A24" s="4"/>
      <c r="B24" s="44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50"/>
      <c r="R24" s="46"/>
      <c r="S24" s="47"/>
      <c r="T24" s="47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8"/>
      <c r="AF24" s="43"/>
      <c r="AG24" s="43"/>
      <c r="AH24" s="43"/>
      <c r="AI24" s="43"/>
      <c r="AJ24" s="43"/>
      <c r="AK24" s="43"/>
    </row>
    <row r="25" spans="1:37" ht="15.75" hidden="1" customHeight="1">
      <c r="A25" s="4"/>
      <c r="B25" s="49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50"/>
      <c r="R25" s="46"/>
      <c r="S25" s="47"/>
      <c r="T25" s="47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8"/>
      <c r="AF25" s="43"/>
      <c r="AG25" s="43"/>
      <c r="AH25" s="43"/>
      <c r="AI25" s="43"/>
      <c r="AJ25" s="43"/>
      <c r="AK25" s="43"/>
    </row>
    <row r="26" spans="1:37" ht="15.75" hidden="1" customHeight="1">
      <c r="A26" s="4"/>
      <c r="B26" s="49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50"/>
      <c r="R26" s="46"/>
      <c r="S26" s="47"/>
      <c r="T26" s="47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8"/>
      <c r="AF26" s="43"/>
      <c r="AG26" s="43"/>
      <c r="AH26" s="43"/>
      <c r="AI26" s="43"/>
      <c r="AJ26" s="43"/>
      <c r="AK26" s="43"/>
    </row>
    <row r="27" spans="1:37" ht="15.75">
      <c r="A27" s="4"/>
      <c r="B27" s="37" t="s">
        <v>32</v>
      </c>
      <c r="C27" s="37"/>
      <c r="D27" s="51" t="e">
        <f>#REF!+#REF!+#REF!+#REF!+#REF!++#REF!+#REF!+#REF!+#REF!+#REF!+#REF!+#REF!+#REF!+#REF!+#REF!+#REF!+#REF!+#REF!+#REF!+#REF!+#REF!+#REF!+#REF!</f>
        <v>#REF!</v>
      </c>
      <c r="E27" s="52" t="e">
        <f>#REF!+#REF!+#REF!+#REF!+#REF!+#REF!+#REF!+#REF!</f>
        <v>#REF!</v>
      </c>
      <c r="F27" s="51" t="e">
        <f>#REF!+#REF!</f>
        <v>#REF!</v>
      </c>
      <c r="G27" s="53" t="e">
        <f>SUM(#REF!)</f>
        <v>#REF!</v>
      </c>
      <c r="H27" s="53" t="e">
        <f>SUM(#REF!)</f>
        <v>#REF!</v>
      </c>
      <c r="I27" s="53" t="e">
        <f>SUM(#REF!)</f>
        <v>#REF!</v>
      </c>
      <c r="J27" s="52" t="e">
        <f>SUM(#REF!)</f>
        <v>#REF!</v>
      </c>
      <c r="K27" s="52" t="e">
        <f>SUM(#REF!)</f>
        <v>#REF!</v>
      </c>
      <c r="L27" s="52" t="e">
        <f>SUM(#REF!)</f>
        <v>#REF!</v>
      </c>
      <c r="M27" s="52" t="e">
        <f>SUM(#REF!)</f>
        <v>#REF!</v>
      </c>
      <c r="N27" s="52" t="e">
        <f>SUM(#REF!)</f>
        <v>#REF!</v>
      </c>
      <c r="O27" s="52"/>
      <c r="P27" s="52"/>
      <c r="Q27" s="52"/>
      <c r="R27" s="52">
        <f t="shared" ref="R27:W27" si="1">SUM(R19:R26)</f>
        <v>0</v>
      </c>
      <c r="S27" s="52">
        <f t="shared" si="1"/>
        <v>0</v>
      </c>
      <c r="T27" s="52">
        <f t="shared" si="1"/>
        <v>0</v>
      </c>
      <c r="U27" s="54">
        <f t="shared" si="1"/>
        <v>0</v>
      </c>
      <c r="V27" s="54">
        <f t="shared" si="1"/>
        <v>0</v>
      </c>
      <c r="W27" s="54">
        <f t="shared" si="1"/>
        <v>0</v>
      </c>
      <c r="X27" s="42"/>
      <c r="Y27" s="42"/>
      <c r="Z27" s="42"/>
      <c r="AA27" s="42">
        <f>SUM(AA19:AA26)</f>
        <v>0</v>
      </c>
      <c r="AB27" s="42">
        <f>SUM(AB23:AB26)</f>
        <v>0</v>
      </c>
      <c r="AC27" s="42">
        <f>AA27+AB27+V27+W27</f>
        <v>0</v>
      </c>
      <c r="AD27" s="42">
        <f>AC27*20%</f>
        <v>0</v>
      </c>
      <c r="AE27" s="55">
        <f>SUM(AE19:AE26)</f>
        <v>0</v>
      </c>
      <c r="AF27" s="55"/>
      <c r="AG27" s="92">
        <v>4628693.12</v>
      </c>
      <c r="AH27" s="89"/>
      <c r="AI27" s="89"/>
      <c r="AJ27" s="89"/>
      <c r="AK27" s="89"/>
    </row>
    <row r="28" spans="1:37" ht="15.75">
      <c r="A28" s="5"/>
      <c r="B28" s="56" t="s">
        <v>25</v>
      </c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61"/>
      <c r="AG28" s="87">
        <v>925738.62</v>
      </c>
      <c r="AH28" s="88"/>
      <c r="AI28" s="88"/>
      <c r="AJ28" s="88"/>
      <c r="AK28" s="88"/>
    </row>
    <row r="29" spans="1:37" ht="15.75">
      <c r="A29" s="14"/>
      <c r="B29" s="58" t="s">
        <v>33</v>
      </c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60"/>
      <c r="AG29" s="87">
        <v>5554431.7400000002</v>
      </c>
      <c r="AH29" s="88"/>
      <c r="AI29" s="88"/>
      <c r="AJ29" s="88"/>
      <c r="AK29" s="88"/>
    </row>
    <row r="30" spans="1:37">
      <c r="A30" s="6"/>
      <c r="B30" s="7"/>
      <c r="C30" s="7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8"/>
      <c r="AG30" s="8"/>
    </row>
    <row r="31" spans="1:37" ht="50.25" customHeight="1">
      <c r="A31" s="18"/>
      <c r="B31" s="19" t="s">
        <v>38</v>
      </c>
      <c r="C31" s="19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20"/>
      <c r="P31" s="20"/>
      <c r="Q31" s="20"/>
      <c r="R31" s="20" t="s">
        <v>39</v>
      </c>
      <c r="S31" s="20" t="s">
        <v>39</v>
      </c>
      <c r="T31" s="20" t="s">
        <v>39</v>
      </c>
      <c r="U31" s="20" t="s">
        <v>39</v>
      </c>
      <c r="V31" s="20" t="s">
        <v>39</v>
      </c>
      <c r="W31" s="20" t="s">
        <v>39</v>
      </c>
      <c r="X31" s="20" t="s">
        <v>39</v>
      </c>
      <c r="Y31" s="20" t="s">
        <v>39</v>
      </c>
      <c r="Z31" s="20" t="s">
        <v>39</v>
      </c>
      <c r="AA31" s="20" t="s">
        <v>39</v>
      </c>
      <c r="AB31" s="20" t="s">
        <v>39</v>
      </c>
      <c r="AC31" s="20" t="s">
        <v>39</v>
      </c>
      <c r="AD31" s="20" t="s">
        <v>39</v>
      </c>
      <c r="AF31" s="24"/>
      <c r="AG31" s="24"/>
      <c r="AH31" s="24"/>
      <c r="AI31" s="85" t="s">
        <v>49</v>
      </c>
      <c r="AJ31" s="86"/>
      <c r="AK31" s="86"/>
    </row>
    <row r="32" spans="1:37" ht="38.25">
      <c r="A32" s="18"/>
      <c r="B32" s="19" t="s">
        <v>40</v>
      </c>
      <c r="C32" s="19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6"/>
      <c r="AD32" s="27"/>
      <c r="AE32" s="21"/>
      <c r="AF32" s="26"/>
      <c r="AG32" s="26"/>
      <c r="AH32" s="28"/>
      <c r="AI32" s="28"/>
      <c r="AJ32" s="28"/>
      <c r="AK32" s="28"/>
    </row>
    <row r="33" spans="1:43" ht="30">
      <c r="A33" s="18"/>
      <c r="B33" s="19" t="s">
        <v>41</v>
      </c>
      <c r="C33" s="19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68" t="s">
        <v>42</v>
      </c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9"/>
      <c r="AF33" s="69"/>
      <c r="AG33" s="69"/>
      <c r="AH33" s="69"/>
      <c r="AI33" s="69"/>
      <c r="AJ33" s="69"/>
      <c r="AK33" s="69"/>
    </row>
    <row r="34" spans="1:43" ht="30">
      <c r="A34" s="18"/>
      <c r="B34" s="19" t="s">
        <v>43</v>
      </c>
      <c r="C34" s="19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68" t="s">
        <v>42</v>
      </c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9"/>
      <c r="AF34" s="69"/>
      <c r="AG34" s="69"/>
      <c r="AH34" s="69"/>
      <c r="AI34" s="69"/>
      <c r="AJ34" s="69"/>
      <c r="AK34" s="69"/>
    </row>
    <row r="35" spans="1:43" ht="38.25">
      <c r="A35" s="6"/>
      <c r="B35" s="9" t="s">
        <v>47</v>
      </c>
      <c r="C35" s="10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L35" s="22"/>
      <c r="AM35" s="22"/>
      <c r="AN35" s="22"/>
      <c r="AO35" s="22"/>
      <c r="AP35" s="22"/>
    </row>
    <row r="36" spans="1:43" ht="12.75" customHeight="1">
      <c r="A36" s="6"/>
      <c r="B36" s="15"/>
      <c r="C36" s="1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16" t="s">
        <v>34</v>
      </c>
      <c r="AG36" s="16"/>
      <c r="AK36" s="67" t="s">
        <v>36</v>
      </c>
      <c r="AL36" s="23"/>
      <c r="AM36" s="23"/>
      <c r="AN36" s="23"/>
      <c r="AO36" s="23"/>
      <c r="AP36" s="23"/>
      <c r="AQ36" s="3"/>
    </row>
    <row r="37" spans="1:43">
      <c r="A37" s="6"/>
      <c r="C37" s="17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17"/>
      <c r="AG37" s="17"/>
    </row>
    <row r="38" spans="1:43">
      <c r="A38" s="6"/>
      <c r="C38" s="17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17" t="s">
        <v>35</v>
      </c>
      <c r="AG38" s="17"/>
      <c r="AK38" s="1" t="s">
        <v>46</v>
      </c>
    </row>
    <row r="39" spans="1:43" ht="12.75" customHeight="1">
      <c r="A39" s="6"/>
      <c r="C39" s="17" t="s">
        <v>37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43" ht="409.5" hidden="1">
      <c r="A40" s="70" t="s">
        <v>44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</row>
    <row r="41" spans="1:43" hidden="1">
      <c r="A41" s="6"/>
      <c r="B41" s="7"/>
      <c r="C41" s="10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</row>
    <row r="42" spans="1:43" ht="27" customHeight="1">
      <c r="A42" s="6"/>
      <c r="B42" s="79" t="s">
        <v>56</v>
      </c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</row>
    <row r="43" spans="1:43">
      <c r="A43" s="6"/>
      <c r="B43" s="7"/>
      <c r="C43" s="10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</row>
    <row r="44" spans="1:43" ht="12.75" customHeight="1">
      <c r="B44" s="7"/>
      <c r="C44" s="10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</row>
    <row r="45" spans="1:43">
      <c r="A45" s="6"/>
      <c r="B45" s="7"/>
      <c r="C45" s="10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</row>
    <row r="46" spans="1:43">
      <c r="A46" s="6"/>
      <c r="B46" s="7"/>
      <c r="C46" s="10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</row>
    <row r="47" spans="1:43">
      <c r="A47" s="6"/>
      <c r="B47" s="7"/>
      <c r="C47" s="10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</row>
    <row r="48" spans="1:43">
      <c r="A48" s="6"/>
      <c r="B48" s="7"/>
      <c r="C48" s="7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13"/>
      <c r="AG48" s="13"/>
    </row>
    <row r="49" spans="1:33">
      <c r="A49" s="6"/>
      <c r="B49" s="7"/>
      <c r="C49" s="7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</row>
    <row r="50" spans="1:33">
      <c r="A50" s="6"/>
      <c r="B50" s="7"/>
      <c r="C50" s="7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</row>
    <row r="51" spans="1:33">
      <c r="A51" s="6"/>
      <c r="B51" s="7"/>
      <c r="C51" s="7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</row>
    <row r="52" spans="1:33">
      <c r="A52" s="6"/>
      <c r="B52" s="7"/>
      <c r="C52" s="7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</row>
    <row r="53" spans="1:33">
      <c r="A53" s="6"/>
      <c r="B53" s="7"/>
      <c r="C53" s="7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</row>
    <row r="54" spans="1:33">
      <c r="A54" s="6"/>
      <c r="B54" s="11"/>
      <c r="C54" s="11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</row>
    <row r="55" spans="1:33">
      <c r="A55" s="6"/>
      <c r="B55" s="7"/>
      <c r="C55" s="7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</row>
    <row r="56" spans="1:33">
      <c r="A56" s="6"/>
      <c r="B56" s="7"/>
      <c r="C56" s="7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</row>
    <row r="57" spans="1:33">
      <c r="A57" s="6"/>
      <c r="B57" s="7"/>
      <c r="C57" s="7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</row>
    <row r="58" spans="1:33">
      <c r="A58" s="6"/>
      <c r="B58" s="7"/>
      <c r="C58" s="7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</row>
    <row r="59" spans="1:33">
      <c r="A59" s="6"/>
      <c r="B59" s="7"/>
      <c r="C59" s="7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</row>
    <row r="60" spans="1:33">
      <c r="A60" s="6"/>
      <c r="B60" s="7"/>
      <c r="C60" s="7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</row>
    <row r="61" spans="1:33">
      <c r="A61" s="6"/>
      <c r="B61" s="7"/>
      <c r="C61" s="7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</row>
    <row r="62" spans="1:33">
      <c r="A62" s="6"/>
      <c r="B62" s="7"/>
      <c r="C62" s="7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</row>
    <row r="63" spans="1:33">
      <c r="A63" s="6"/>
      <c r="B63" s="7"/>
      <c r="C63" s="7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</row>
    <row r="64" spans="1:33">
      <c r="A64" s="6"/>
      <c r="B64" s="7"/>
      <c r="C64" s="7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</row>
    <row r="65" spans="1:33">
      <c r="A65" s="6"/>
      <c r="B65" s="12"/>
      <c r="C65" s="12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</row>
    <row r="66" spans="1:33">
      <c r="A66" s="6"/>
      <c r="B66" s="12"/>
      <c r="C66" s="12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</row>
  </sheetData>
  <mergeCells count="39">
    <mergeCell ref="AI31:AK31"/>
    <mergeCell ref="N4:N5"/>
    <mergeCell ref="J4:J5"/>
    <mergeCell ref="AG28:AK28"/>
    <mergeCell ref="AG29:AK29"/>
    <mergeCell ref="P4:P5"/>
    <mergeCell ref="AB4:AB5"/>
    <mergeCell ref="AH4:AK4"/>
    <mergeCell ref="AG27:AK27"/>
    <mergeCell ref="AI10:AK10"/>
    <mergeCell ref="B1:AK1"/>
    <mergeCell ref="Y4:Y5"/>
    <mergeCell ref="Z4:Z5"/>
    <mergeCell ref="AE4:AE5"/>
    <mergeCell ref="AA4:AA5"/>
    <mergeCell ref="C4:C5"/>
    <mergeCell ref="D4:F4"/>
    <mergeCell ref="G4:G5"/>
    <mergeCell ref="H4:H5"/>
    <mergeCell ref="M4:M5"/>
    <mergeCell ref="I4:I5"/>
    <mergeCell ref="K4:K5"/>
    <mergeCell ref="L4:L5"/>
    <mergeCell ref="B42:AK42"/>
    <mergeCell ref="O4:O5"/>
    <mergeCell ref="A2:N2"/>
    <mergeCell ref="A4:A5"/>
    <mergeCell ref="B4:B5"/>
    <mergeCell ref="V4:V5"/>
    <mergeCell ref="Q4:Q5"/>
    <mergeCell ref="R4:R5"/>
    <mergeCell ref="S4:S5"/>
    <mergeCell ref="T4:T5"/>
    <mergeCell ref="U4:U5"/>
    <mergeCell ref="AD4:AD5"/>
    <mergeCell ref="AF4:AF5"/>
    <mergeCell ref="W4:W5"/>
    <mergeCell ref="X4:X5"/>
    <mergeCell ref="AC4:AC5"/>
  </mergeCells>
  <pageMargins left="0" right="0" top="0" bottom="0" header="0" footer="0.31496062992125984"/>
  <pageSetup paperSize="9" scale="98" firstPageNumber="97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Объект.см.расч. 18 мес</vt:lpstr>
      <vt:lpstr>'Объект.см.расч. 18 мес'!Область_печати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Куликов Никита Павлович</dc:creator>
  <cp:lastModifiedBy>Оксана</cp:lastModifiedBy>
  <cp:lastPrinted>2020-07-16T10:49:54Z</cp:lastPrinted>
  <dcterms:created xsi:type="dcterms:W3CDTF">2019-07-03T14:52:37Z</dcterms:created>
  <dcterms:modified xsi:type="dcterms:W3CDTF">2021-03-05T08:46:59Z</dcterms:modified>
</cp:coreProperties>
</file>