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17895" windowHeight="13230"/>
  </bookViews>
  <sheets>
    <sheet name="Ремонт дворового проезда Федосе" sheetId="1" r:id="rId1"/>
  </sheets>
  <definedNames>
    <definedName name="_xlnm.Print_Titles" localSheetId="0">'Ремонт дворового проезда Федосе'!$11:$11</definedName>
  </definedNames>
  <calcPr calcId="145621"/>
</workbook>
</file>

<file path=xl/calcChain.xml><?xml version="1.0" encoding="utf-8"?>
<calcChain xmlns="http://schemas.openxmlformats.org/spreadsheetml/2006/main">
  <c r="A73" i="1" l="1"/>
  <c r="A72" i="1"/>
  <c r="A70" i="1"/>
  <c r="A69" i="1"/>
  <c r="A68" i="1"/>
  <c r="A67" i="1"/>
  <c r="A65" i="1"/>
  <c r="A64" i="1"/>
  <c r="A63" i="1"/>
  <c r="A62" i="1"/>
  <c r="A60" i="1"/>
  <c r="A59" i="1"/>
  <c r="A57" i="1"/>
  <c r="A56" i="1"/>
  <c r="A55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</calcChain>
</file>

<file path=xl/sharedStrings.xml><?xml version="1.0" encoding="utf-8"?>
<sst xmlns="http://schemas.openxmlformats.org/spreadsheetml/2006/main" count="304" uniqueCount="170">
  <si>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</si>
  <si>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</si>
  <si>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</si>
  <si>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</si>
  <si>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</si>
  <si>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</si>
  <si>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</si>
  <si>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</si>
  <si>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Прокладка кабеля</t>
  </si>
  <si>
    <t>1</t>
  </si>
  <si>
    <t>Разработка грунта вручную в траншеях глубиной до 2 м без креплений с откосами, группа грунтов: 2</t>
  </si>
  <si>
    <t>100 м3</t>
  </si>
  <si>
    <t xml:space="preserve">((0,5*0,7*10)) / 100 </t>
  </si>
  <si>
    <t xml:space="preserve">1 </t>
  </si>
  <si>
    <t>2</t>
  </si>
  <si>
    <t>Погрузка в автотранспортное средство: грунт растительного слоя (земля, перегной)</t>
  </si>
  <si>
    <t>т</t>
  </si>
  <si>
    <t xml:space="preserve">3,5*1,8 </t>
  </si>
  <si>
    <t>3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</si>
  <si>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3 км</t>
  </si>
  <si>
    <t>4</t>
  </si>
  <si>
    <t>Устройство основания под трубопроводы: песчаного</t>
  </si>
  <si>
    <t>10 м3</t>
  </si>
  <si>
    <t xml:space="preserve">(0,5*0,1*10) / 10 </t>
  </si>
  <si>
    <t>5</t>
  </si>
  <si>
    <t>Песок природный для строительных работ I класс, средний</t>
  </si>
  <si>
    <t>м3</t>
  </si>
  <si>
    <t xml:space="preserve"> </t>
  </si>
  <si>
    <t>6</t>
  </si>
  <si>
    <t>Прокладка труб гофрированных ПВХ в земле для защиты одного кабеля диаметром: 50 мм</t>
  </si>
  <si>
    <t>100 м</t>
  </si>
  <si>
    <t xml:space="preserve">10 / 100 </t>
  </si>
  <si>
    <t>7</t>
  </si>
  <si>
    <t>Трубы полиэтиленовые гибкие гофрированные тяжелые без протяжки, номинальный внутренний диаметр 40 мм</t>
  </si>
  <si>
    <t>м</t>
  </si>
  <si>
    <t>8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</si>
  <si>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</si>
  <si>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9</t>
  </si>
  <si>
    <t>Кабель силовой с медными жилами ВВГнг(A)-LS 3х1,5ок(N, PE)-1000</t>
  </si>
  <si>
    <t>1000 м</t>
  </si>
  <si>
    <t xml:space="preserve">(10*1,02) / 1000 </t>
  </si>
  <si>
    <t>10</t>
  </si>
  <si>
    <t>Покрытие кабеля, проложенного в траншее: лентой сигнальной</t>
  </si>
  <si>
    <t>11</t>
  </si>
  <si>
    <t>Ленты сигнальные из полиэтилена высокого давления «НЕ КОПАТЬ, НИЖЕ КАБЕЛЬ», фон оранжевый, надпись черная, ширина 50 мм, толщина 0,2 мм</t>
  </si>
  <si>
    <t>12</t>
  </si>
  <si>
    <t>Засыпка вручную траншей, пазух котлованов и ям, группа грунтов: 1</t>
  </si>
  <si>
    <t xml:space="preserve">(0,5*0,6*10) / 100 </t>
  </si>
  <si>
    <t>13</t>
  </si>
  <si>
    <t xml:space="preserve">0,5*0,6*10 </t>
  </si>
  <si>
    <t>14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</si>
  <si>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</si>
  <si>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 xml:space="preserve">53 / 100 </t>
  </si>
  <si>
    <t>15</t>
  </si>
  <si>
    <t>Трубы гибкие гофрированные, легкие, из самозатухающего ПВХ, без протяжки, номинальный диаметр 16 мм</t>
  </si>
  <si>
    <t xml:space="preserve">53*1,03 </t>
  </si>
  <si>
    <t>16</t>
  </si>
  <si>
    <t>Проволока светлая, диаметр 1,1 мм</t>
  </si>
  <si>
    <t xml:space="preserve">(53*0,007)/1000 </t>
  </si>
  <si>
    <t>17</t>
  </si>
  <si>
    <t>Хомуты-стяжки кабельные (бандажи), размеры 3,6х200 мм</t>
  </si>
  <si>
    <t>100 шт</t>
  </si>
  <si>
    <t xml:space="preserve">4 / 100 </t>
  </si>
  <si>
    <t>18</t>
  </si>
  <si>
    <t xml:space="preserve">100 / 100 </t>
  </si>
  <si>
    <t>19</t>
  </si>
  <si>
    <t xml:space="preserve">(100*1,02) / 1000 </t>
  </si>
  <si>
    <t>Раздел 2. Монтаж светильников</t>
  </si>
  <si>
    <t>20</t>
  </si>
  <si>
    <t>Бурение ям глубиной до 2 м бурильно-крановыми машинами: на тракторе, группа грунтов 2</t>
  </si>
  <si>
    <t xml:space="preserve">2 / 100 </t>
  </si>
  <si>
    <t>21</t>
  </si>
  <si>
    <t>Установка закладных деталей весом: свыше 20 кг</t>
  </si>
  <si>
    <t xml:space="preserve">0,037*2 </t>
  </si>
  <si>
    <t>22</t>
  </si>
  <si>
    <t>Деталь закладная фундамента стальная фланцевая трубчатая, количество отверстий фланца 4 шт, диаметр трубы 168 мм, размер фланца 400 мм, диаметр отверстий крепежных элементов 30 мм, высота закладной 2000 мм</t>
  </si>
  <si>
    <t>шт</t>
  </si>
  <si>
    <t>23</t>
  </si>
  <si>
    <t>Устройство основания под фундаменты: гравийного</t>
  </si>
  <si>
    <t xml:space="preserve">0,04*2 </t>
  </si>
  <si>
    <t>24</t>
  </si>
  <si>
    <t>Гравий М 400-1000, фракция 10-20 мм</t>
  </si>
  <si>
    <t>25</t>
  </si>
  <si>
    <t>Устройство бетонной подготовки</t>
  </si>
  <si>
    <t xml:space="preserve">(0,122*2) / 100 </t>
  </si>
  <si>
    <t>26</t>
  </si>
  <si>
    <t>Смеси бетонные тяжелого бетона (БСТ), класс В12,5 (М150)</t>
  </si>
  <si>
    <t>27</t>
  </si>
  <si>
    <t>Установка стальных опор промежуточных: свободностоящих, одностоечных массой до 2 т</t>
  </si>
  <si>
    <t xml:space="preserve">0,077*2 </t>
  </si>
  <si>
    <t>28</t>
  </si>
  <si>
    <t>Болты анкерные с гайкой стальные фрикционные расклинивающиеся, с наружной резьбой М12, диаметр 20 мм, длина 110 мм</t>
  </si>
  <si>
    <t xml:space="preserve">8 / 100 </t>
  </si>
  <si>
    <t>29</t>
  </si>
  <si>
    <t>Опоры стальные многогранные линий электропередачи оцинкованные, многоцепные, марка стали 09Г2С, класс напряжения 35 кВ</t>
  </si>
  <si>
    <t>30</t>
  </si>
  <si>
    <t>Светильник: местного освещения</t>
  </si>
  <si>
    <t>31</t>
  </si>
  <si>
    <t>Светильник уличный, мощность 65 Вт, световой поток 7100 лм, степень защиты IP65, 600х290х52 мм</t>
  </si>
  <si>
    <t>32</t>
  </si>
  <si>
    <t>Реле, ключ, кнопка и др. с подготовкой места установки</t>
  </si>
  <si>
    <t>33</t>
  </si>
  <si>
    <t>Устройство защитного отключения 2P, 16 А, 30 мА Астрономический таймер РЭВ - 225 для управления уличным освещением (фотореле)</t>
  </si>
  <si>
    <t>34</t>
  </si>
  <si>
    <t>Прибор или аппарат</t>
  </si>
  <si>
    <t>35</t>
  </si>
  <si>
    <t>Выключатели автоматические, тип ВА 47-29М, 1P, 63 А</t>
  </si>
  <si>
    <t>10 шт</t>
  </si>
  <si>
    <t xml:space="preserve">1 / 10 </t>
  </si>
  <si>
    <t>36</t>
  </si>
  <si>
    <t>Коробка ответвительная на стене</t>
  </si>
  <si>
    <t>37</t>
  </si>
  <si>
    <t>Коробки ответвительные с кабельными вводами (6 выводов, диаметр 20 мм), размеры 80х80х40 мм, цвет серый</t>
  </si>
  <si>
    <t xml:space="preserve">2 / 10 </t>
  </si>
  <si>
    <t>38</t>
  </si>
  <si>
    <t>Шкаф (пульт) управления навесной, высота, ширина и глубина: до 600х600х350 мм</t>
  </si>
  <si>
    <t>39</t>
  </si>
  <si>
    <t>Щит с монтажной панелью, размеры 395х310х220 мм, степень защиты IP30</t>
  </si>
  <si>
    <t>Раздел 3. Общестроительные работы</t>
  </si>
  <si>
    <t>Демонтаж отмостки</t>
  </si>
  <si>
    <t>40</t>
  </si>
  <si>
    <t>м реза</t>
  </si>
  <si>
    <t xml:space="preserve">0,3*2*2 </t>
  </si>
  <si>
    <t>41</t>
  </si>
  <si>
    <t>42</t>
  </si>
  <si>
    <t>Круг алмазный отрезной с профильной сплошной режущей кромкой, диаметр 230 мм, толщина алмазной кромки 2,6 мм, высота алмазной кромки 10 мм</t>
  </si>
  <si>
    <t>43</t>
  </si>
  <si>
    <t>Разборка: бетонных фундаментов</t>
  </si>
  <si>
    <t xml:space="preserve">0,3*0,7*0,2*2 </t>
  </si>
  <si>
    <t>Раздел 4. Сверление отверстий</t>
  </si>
  <si>
    <t>44</t>
  </si>
  <si>
    <t>100 отверстий</t>
  </si>
  <si>
    <t xml:space="preserve">(2+1) / 100 </t>
  </si>
  <si>
    <t>45</t>
  </si>
  <si>
    <t>46</t>
  </si>
  <si>
    <t>47</t>
  </si>
  <si>
    <t>Бур с наконечником из твердого сплава, с хвостовиком SDS-max для ударного сверления отверстий в твердых материалах, общая длина 920 мм, диаметр 30 мм</t>
  </si>
  <si>
    <t>Раздел 5. Гильзы</t>
  </si>
  <si>
    <t>48</t>
  </si>
  <si>
    <t>Труба стальная по установленным конструкциям, в опалубке фундаментов и перекрытиях, диаметр: до 25 мм</t>
  </si>
  <si>
    <t>49</t>
  </si>
  <si>
    <t>Трубы стальные сварные неоцинкованные водогазопроводные с резьбой, легкие, номинальный диаметр 25 мм, толщина стенки 2,8 мм</t>
  </si>
  <si>
    <t xml:space="preserve">2*1,03 </t>
  </si>
  <si>
    <t>50</t>
  </si>
  <si>
    <t>Заделка сальников при проходе труб через фундаменты или стены подвала диаметром: до 100 мм</t>
  </si>
  <si>
    <t>51</t>
  </si>
  <si>
    <t>Герметик пенополиуретановый (пена монтажная) морозостойкий</t>
  </si>
  <si>
    <t>л</t>
  </si>
  <si>
    <t>Раздел 6. Восстановление отмостки</t>
  </si>
  <si>
    <t>52</t>
  </si>
  <si>
    <t>Устройство основания под фундаменты: щебеночного</t>
  </si>
  <si>
    <t xml:space="preserve">0,7*0,3*2 </t>
  </si>
  <si>
    <t>53</t>
  </si>
  <si>
    <t>Щебень шлаковый для дорожного строительства М 800, фракция 10-20 мм</t>
  </si>
  <si>
    <t>54</t>
  </si>
  <si>
    <t xml:space="preserve">(0,7*0,3*0,2*2) / 100 </t>
  </si>
  <si>
    <t>Смеси бетонные тяжелого бетона (БСТ) для транспортного строительства, класс В12,5 (М150)</t>
  </si>
  <si>
    <t>Раздел 7. Погрузка и перевозка мусора</t>
  </si>
  <si>
    <t>Погрузка в автотранспортное средство: мусор строительный с погрузкой вручную</t>
  </si>
  <si>
    <t xml:space="preserve">0,084*2,4 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</si>
  <si>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13 км (от разборки бетонного покрытия ,объемный вес 2,4т/м3)</t>
  </si>
  <si>
    <t>Составил:</t>
  </si>
  <si>
    <t>(Латышева Т.П.)</t>
  </si>
  <si>
    <t/>
  </si>
  <si>
    <t>[должность, подпись (инициалы, фамилия)]</t>
  </si>
  <si>
    <t>Проверил:</t>
  </si>
  <si>
    <t xml:space="preserve">УТВЕРЖДАЮ:   
Директор МБУ МО ЛГО "Комбинат благоустройства"   
А.А. Бояршинов   
"____" ________________ 2024 года   
</t>
  </si>
  <si>
    <t>Благоустройство дворовой территории многоквартирного дома по адресу: г.Лысьва, ул.Федосеева 57А Лысьвенского городского округа в рамках реализации подпрограммы "Формирование современной городской среды" муниципальной программы "Благоустройство территории Лысьвенского городского округа" смета 07-02-01</t>
  </si>
  <si>
    <t>Резка дисковыми стенорезными машинами бетонных и железобетонных конструкций стен, перегородок и перекрытий глубиной 60 мм</t>
  </si>
  <si>
    <t>Сверление горизонтальных отверстий в железобетонных конструкциях стен перфоратором глубиной 800 мм диаметром: свыше 25 мм до 32 мм (28 мм)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</si>
</sst>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"/>
    <numFmt numFmtId="166" formatCode="0.0000"/>
    <numFmt numFmtId="167" formatCode="0.000000"/>
    <numFmt numFmtId="168" formatCode="0.00000"/>
  </numFmts>
  <fonts count="9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6" fillId="0" borderId="5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tabSelected="1" topLeftCell="A58" workbookViewId="0">
      <selection activeCell="C76" sqref="C76:H76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16384" width="9.140625" style="2"/>
  </cols>
  <sheetData>
    <row r="1" spans="1:22" ht="34.5" customHeight="1" x14ac:dyDescent="0.2">
      <c r="F1" s="34" t="s">
        <v>166</v>
      </c>
      <c r="G1" s="35"/>
      <c r="H1" s="35"/>
    </row>
    <row r="2" spans="1:22" ht="37.5" customHeight="1" x14ac:dyDescent="0.2">
      <c r="F2" s="35"/>
      <c r="G2" s="35"/>
      <c r="H2" s="35"/>
    </row>
    <row r="3" spans="1:22" ht="11.25" customHeight="1" x14ac:dyDescent="0.2">
      <c r="V3" s="2"/>
    </row>
    <row r="4" spans="1:22" customFormat="1" ht="37.5" customHeight="1" x14ac:dyDescent="0.25">
      <c r="A4" s="36" t="s">
        <v>0</v>
      </c>
      <c r="B4" s="36"/>
      <c r="C4" s="36"/>
      <c r="D4" s="36"/>
      <c r="E4" s="36"/>
      <c r="F4" s="36"/>
      <c r="G4" s="36"/>
      <c r="H4" s="36"/>
    </row>
    <row r="5" spans="1:22" customFormat="1" ht="48.75" customHeight="1" x14ac:dyDescent="0.25">
      <c r="A5" s="4"/>
      <c r="B5" s="37" t="s">
        <v>167</v>
      </c>
      <c r="C5" s="38"/>
      <c r="D5" s="38"/>
      <c r="E5" s="38"/>
      <c r="F5" s="38"/>
      <c r="G5" s="38"/>
      <c r="H5" s="38"/>
    </row>
    <row r="6" spans="1:22" customFormat="1" ht="7.5" customHeight="1" x14ac:dyDescent="0.25">
      <c r="A6" s="4"/>
      <c r="B6" s="37"/>
      <c r="C6" s="38"/>
      <c r="D6" s="38"/>
      <c r="E6" s="38"/>
      <c r="F6" s="38"/>
      <c r="G6" s="38"/>
      <c r="H6" s="38"/>
    </row>
    <row r="7" spans="1:22" customFormat="1" ht="9.75" customHeight="1" x14ac:dyDescent="0.25">
      <c r="A7" s="4"/>
      <c r="B7" s="38"/>
      <c r="C7" s="38"/>
      <c r="D7" s="38"/>
      <c r="E7" s="38"/>
      <c r="F7" s="38"/>
      <c r="G7" s="38"/>
      <c r="H7" s="38"/>
    </row>
    <row r="9" spans="1:22" customFormat="1" ht="9.75" customHeight="1" x14ac:dyDescent="0.25">
      <c r="A9" s="5"/>
    </row>
    <row r="10" spans="1:22" customFormat="1" ht="36" customHeight="1" x14ac:dyDescent="0.25">
      <c r="A10" s="6" t="s">
        <v>1</v>
      </c>
      <c r="B10" s="7" t="s">
        <v>2</v>
      </c>
      <c r="C10" s="7" t="s">
        <v>3</v>
      </c>
      <c r="D10" s="7" t="s">
        <v>4</v>
      </c>
      <c r="E10" s="7" t="s">
        <v>5</v>
      </c>
      <c r="F10" s="7" t="s">
        <v>6</v>
      </c>
      <c r="G10" s="43" t="s">
        <v>7</v>
      </c>
      <c r="H10" s="43"/>
    </row>
    <row r="11" spans="1:22" customFormat="1" ht="15" x14ac:dyDescent="0.25">
      <c r="A11" s="8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44">
        <v>7</v>
      </c>
      <c r="H11" s="45"/>
    </row>
    <row r="12" spans="1:22" customFormat="1" ht="15" x14ac:dyDescent="0.25">
      <c r="A12" s="39" t="s">
        <v>8</v>
      </c>
      <c r="B12" s="39"/>
      <c r="C12" s="39"/>
      <c r="D12" s="39"/>
      <c r="E12" s="39"/>
      <c r="F12" s="39"/>
      <c r="G12" s="39"/>
      <c r="H12" s="39"/>
      <c r="Q12" s="10" t="s">
        <v>8</v>
      </c>
    </row>
    <row r="13" spans="1:22" customFormat="1" ht="22.5" x14ac:dyDescent="0.25">
      <c r="A13" s="11">
        <f>IF(J13&lt;&gt;"",COUNTA(J$8:J13),"")</f>
        <v>1</v>
      </c>
      <c r="B13" s="12" t="s">
        <v>9</v>
      </c>
      <c r="C13" s="13" t="s">
        <v>10</v>
      </c>
      <c r="D13" s="14" t="s">
        <v>11</v>
      </c>
      <c r="E13" s="15">
        <v>3.5000000000000003E-2</v>
      </c>
      <c r="F13" s="13"/>
      <c r="G13" s="16"/>
      <c r="H13" s="13" t="s">
        <v>12</v>
      </c>
      <c r="J13" s="2" t="s">
        <v>13</v>
      </c>
      <c r="Q13" s="10"/>
    </row>
    <row r="14" spans="1:22" customFormat="1" ht="22.5" x14ac:dyDescent="0.25">
      <c r="A14" s="11">
        <f>IF(J14&lt;&gt;"",COUNTA(J$8:J14),"")</f>
        <v>2</v>
      </c>
      <c r="B14" s="12" t="s">
        <v>14</v>
      </c>
      <c r="C14" s="13" t="s">
        <v>15</v>
      </c>
      <c r="D14" s="14" t="s">
        <v>16</v>
      </c>
      <c r="E14" s="17">
        <v>6.3</v>
      </c>
      <c r="F14" s="13"/>
      <c r="G14" s="16"/>
      <c r="H14" s="13" t="s">
        <v>17</v>
      </c>
      <c r="J14" s="2" t="s">
        <v>13</v>
      </c>
      <c r="Q14" s="10"/>
    </row>
    <row r="15" spans="1:22" customFormat="1" ht="67.5" x14ac:dyDescent="0.25">
      <c r="A15" s="11">
        <f>IF(J15&lt;&gt;"",COUNTA(J$8:J15),"")</f>
        <v>3</v>
      </c>
      <c r="B15" s="12" t="s">
        <v>18</v>
      </c>
      <c r="C15" s="13" t="s">
        <v>19</v>
      </c>
      <c r="D15" s="14" t="s">
        <v>16</v>
      </c>
      <c r="E15" s="17">
        <v>6.3</v>
      </c>
      <c r="F15" s="13"/>
      <c r="G15" s="16"/>
      <c r="H15" s="13" t="s">
        <v>17</v>
      </c>
      <c r="J15" s="2" t="s">
        <v>13</v>
      </c>
      <c r="Q15" s="10"/>
    </row>
    <row r="16" spans="1:22" customFormat="1" ht="15" x14ac:dyDescent="0.25">
      <c r="A16" s="11">
        <f>IF(J16&lt;&gt;"",COUNTA(J$8:J16),"")</f>
        <v>4</v>
      </c>
      <c r="B16" s="12" t="s">
        <v>20</v>
      </c>
      <c r="C16" s="13" t="s">
        <v>21</v>
      </c>
      <c r="D16" s="14" t="s">
        <v>22</v>
      </c>
      <c r="E16" s="18">
        <v>0.05</v>
      </c>
      <c r="F16" s="13"/>
      <c r="G16" s="16"/>
      <c r="H16" s="13" t="s">
        <v>23</v>
      </c>
      <c r="J16" s="2" t="s">
        <v>13</v>
      </c>
      <c r="Q16" s="10"/>
    </row>
    <row r="17" spans="1:17" customFormat="1" ht="22.5" x14ac:dyDescent="0.25">
      <c r="A17" s="11">
        <f>IF(J17&lt;&gt;"",COUNTA(J$8:J17),"")</f>
        <v>5</v>
      </c>
      <c r="B17" s="12" t="s">
        <v>24</v>
      </c>
      <c r="C17" s="13" t="s">
        <v>25</v>
      </c>
      <c r="D17" s="14" t="s">
        <v>26</v>
      </c>
      <c r="E17" s="18">
        <v>0.55000000000000004</v>
      </c>
      <c r="F17" s="13"/>
      <c r="G17" s="16"/>
      <c r="H17" s="13" t="s">
        <v>27</v>
      </c>
      <c r="J17" s="2" t="s">
        <v>13</v>
      </c>
      <c r="Q17" s="10"/>
    </row>
    <row r="18" spans="1:17" customFormat="1" ht="22.5" x14ac:dyDescent="0.25">
      <c r="A18" s="11">
        <f>IF(J18&lt;&gt;"",COUNTA(J$8:J18),"")</f>
        <v>6</v>
      </c>
      <c r="B18" s="12" t="s">
        <v>28</v>
      </c>
      <c r="C18" s="13" t="s">
        <v>29</v>
      </c>
      <c r="D18" s="14" t="s">
        <v>30</v>
      </c>
      <c r="E18" s="17">
        <v>0.1</v>
      </c>
      <c r="F18" s="13"/>
      <c r="G18" s="16"/>
      <c r="H18" s="13" t="s">
        <v>31</v>
      </c>
      <c r="J18" s="2" t="s">
        <v>13</v>
      </c>
      <c r="Q18" s="10"/>
    </row>
    <row r="19" spans="1:17" customFormat="1" ht="22.5" x14ac:dyDescent="0.25">
      <c r="A19" s="11">
        <f>IF(J19&lt;&gt;"",COUNTA(J$8:J19),"")</f>
        <v>7</v>
      </c>
      <c r="B19" s="12" t="s">
        <v>32</v>
      </c>
      <c r="C19" s="13" t="s">
        <v>33</v>
      </c>
      <c r="D19" s="14" t="s">
        <v>34</v>
      </c>
      <c r="E19" s="19">
        <v>10</v>
      </c>
      <c r="F19" s="13"/>
      <c r="G19" s="16"/>
      <c r="H19" s="13" t="s">
        <v>27</v>
      </c>
      <c r="J19" s="2" t="s">
        <v>13</v>
      </c>
      <c r="Q19" s="10"/>
    </row>
    <row r="20" spans="1:17" customFormat="1" ht="45" x14ac:dyDescent="0.25">
      <c r="A20" s="11">
        <f>IF(J20&lt;&gt;"",COUNTA(J$8:J20),"")</f>
        <v>8</v>
      </c>
      <c r="B20" s="12" t="s">
        <v>35</v>
      </c>
      <c r="C20" s="13" t="s">
        <v>36</v>
      </c>
      <c r="D20" s="14" t="s">
        <v>30</v>
      </c>
      <c r="E20" s="17">
        <v>0.1</v>
      </c>
      <c r="F20" s="13"/>
      <c r="G20" s="16"/>
      <c r="H20" s="13" t="s">
        <v>31</v>
      </c>
      <c r="J20" s="2" t="s">
        <v>13</v>
      </c>
      <c r="Q20" s="10"/>
    </row>
    <row r="21" spans="1:17" customFormat="1" ht="22.5" x14ac:dyDescent="0.25">
      <c r="A21" s="11">
        <f>IF(J21&lt;&gt;"",COUNTA(J$8:J21),"")</f>
        <v>9</v>
      </c>
      <c r="B21" s="12" t="s">
        <v>37</v>
      </c>
      <c r="C21" s="13" t="s">
        <v>38</v>
      </c>
      <c r="D21" s="14" t="s">
        <v>39</v>
      </c>
      <c r="E21" s="20">
        <v>1.0200000000000001E-2</v>
      </c>
      <c r="F21" s="13"/>
      <c r="G21" s="16"/>
      <c r="H21" s="13" t="s">
        <v>40</v>
      </c>
      <c r="J21" s="2" t="s">
        <v>13</v>
      </c>
      <c r="Q21" s="10"/>
    </row>
    <row r="22" spans="1:17" customFormat="1" ht="22.5" x14ac:dyDescent="0.25">
      <c r="A22" s="11">
        <f>IF(J22&lt;&gt;"",COUNTA(J$8:J22),"")</f>
        <v>10</v>
      </c>
      <c r="B22" s="12" t="s">
        <v>41</v>
      </c>
      <c r="C22" s="13" t="s">
        <v>42</v>
      </c>
      <c r="D22" s="14" t="s">
        <v>30</v>
      </c>
      <c r="E22" s="17">
        <v>0.1</v>
      </c>
      <c r="F22" s="13"/>
      <c r="G22" s="16"/>
      <c r="H22" s="13" t="s">
        <v>31</v>
      </c>
      <c r="J22" s="2" t="s">
        <v>13</v>
      </c>
      <c r="Q22" s="10"/>
    </row>
    <row r="23" spans="1:17" customFormat="1" ht="33.75" x14ac:dyDescent="0.25">
      <c r="A23" s="11">
        <f>IF(J23&lt;&gt;"",COUNTA(J$8:J23),"")</f>
        <v>11</v>
      </c>
      <c r="B23" s="12" t="s">
        <v>43</v>
      </c>
      <c r="C23" s="13" t="s">
        <v>44</v>
      </c>
      <c r="D23" s="14" t="s">
        <v>30</v>
      </c>
      <c r="E23" s="17">
        <v>0.1</v>
      </c>
      <c r="F23" s="13"/>
      <c r="G23" s="16"/>
      <c r="H23" s="13" t="s">
        <v>31</v>
      </c>
      <c r="J23" s="2" t="s">
        <v>13</v>
      </c>
      <c r="Q23" s="10"/>
    </row>
    <row r="24" spans="1:17" customFormat="1" ht="22.5" x14ac:dyDescent="0.25">
      <c r="A24" s="11">
        <f>IF(J24&lt;&gt;"",COUNTA(J$8:J24),"")</f>
        <v>12</v>
      </c>
      <c r="B24" s="12" t="s">
        <v>45</v>
      </c>
      <c r="C24" s="13" t="s">
        <v>46</v>
      </c>
      <c r="D24" s="14" t="s">
        <v>11</v>
      </c>
      <c r="E24" s="18">
        <v>0.03</v>
      </c>
      <c r="F24" s="13"/>
      <c r="G24" s="16"/>
      <c r="H24" s="13" t="s">
        <v>47</v>
      </c>
      <c r="J24" s="2" t="s">
        <v>13</v>
      </c>
      <c r="Q24" s="10"/>
    </row>
    <row r="25" spans="1:17" customFormat="1" ht="22.5" x14ac:dyDescent="0.25">
      <c r="A25" s="11">
        <f>IF(J25&lt;&gt;"",COUNTA(J$8:J25),"")</f>
        <v>13</v>
      </c>
      <c r="B25" s="12" t="s">
        <v>48</v>
      </c>
      <c r="C25" s="13" t="s">
        <v>25</v>
      </c>
      <c r="D25" s="14" t="s">
        <v>26</v>
      </c>
      <c r="E25" s="19">
        <v>3</v>
      </c>
      <c r="F25" s="13"/>
      <c r="G25" s="16"/>
      <c r="H25" s="13" t="s">
        <v>49</v>
      </c>
      <c r="J25" s="2" t="s">
        <v>13</v>
      </c>
      <c r="Q25" s="10"/>
    </row>
    <row r="26" spans="1:17" customFormat="1" ht="33.75" x14ac:dyDescent="0.25">
      <c r="A26" s="11">
        <f>IF(J26&lt;&gt;"",COUNTA(J$8:J26),"")</f>
        <v>14</v>
      </c>
      <c r="B26" s="12" t="s">
        <v>50</v>
      </c>
      <c r="C26" s="13" t="s">
        <v>51</v>
      </c>
      <c r="D26" s="14" t="s">
        <v>30</v>
      </c>
      <c r="E26" s="18">
        <v>0.53</v>
      </c>
      <c r="F26" s="13"/>
      <c r="G26" s="16"/>
      <c r="H26" s="13" t="s">
        <v>52</v>
      </c>
      <c r="J26" s="2" t="s">
        <v>13</v>
      </c>
      <c r="Q26" s="10"/>
    </row>
    <row r="27" spans="1:17" customFormat="1" ht="33.75" x14ac:dyDescent="0.25">
      <c r="A27" s="11">
        <f>IF(J27&lt;&gt;"",COUNTA(J$8:J27),"")</f>
        <v>15</v>
      </c>
      <c r="B27" s="12" t="s">
        <v>53</v>
      </c>
      <c r="C27" s="13" t="s">
        <v>54</v>
      </c>
      <c r="D27" s="14" t="s">
        <v>34</v>
      </c>
      <c r="E27" s="18">
        <v>54.59</v>
      </c>
      <c r="F27" s="13"/>
      <c r="G27" s="16"/>
      <c r="H27" s="13" t="s">
        <v>55</v>
      </c>
      <c r="J27" s="2" t="s">
        <v>13</v>
      </c>
      <c r="Q27" s="10"/>
    </row>
    <row r="28" spans="1:17" customFormat="1" ht="15" x14ac:dyDescent="0.25">
      <c r="A28" s="11">
        <f>IF(J28&lt;&gt;"",COUNTA(J$8:J28),"")</f>
        <v>16</v>
      </c>
      <c r="B28" s="12" t="s">
        <v>56</v>
      </c>
      <c r="C28" s="13" t="s">
        <v>57</v>
      </c>
      <c r="D28" s="14" t="s">
        <v>16</v>
      </c>
      <c r="E28" s="21">
        <v>3.7100000000000002E-4</v>
      </c>
      <c r="F28" s="13"/>
      <c r="G28" s="16"/>
      <c r="H28" s="13" t="s">
        <v>58</v>
      </c>
      <c r="J28" s="2" t="s">
        <v>13</v>
      </c>
      <c r="Q28" s="10"/>
    </row>
    <row r="29" spans="1:17" customFormat="1" ht="22.5" x14ac:dyDescent="0.25">
      <c r="A29" s="11">
        <f>IF(J29&lt;&gt;"",COUNTA(J$8:J29),"")</f>
        <v>17</v>
      </c>
      <c r="B29" s="12" t="s">
        <v>59</v>
      </c>
      <c r="C29" s="13" t="s">
        <v>60</v>
      </c>
      <c r="D29" s="14" t="s">
        <v>61</v>
      </c>
      <c r="E29" s="18">
        <v>0.04</v>
      </c>
      <c r="F29" s="13"/>
      <c r="G29" s="16"/>
      <c r="H29" s="13" t="s">
        <v>62</v>
      </c>
      <c r="J29" s="2" t="s">
        <v>13</v>
      </c>
      <c r="Q29" s="10"/>
    </row>
    <row r="30" spans="1:17" customFormat="1" ht="45" x14ac:dyDescent="0.25">
      <c r="A30" s="11">
        <f>IF(J30&lt;&gt;"",COUNTA(J$8:J30),"")</f>
        <v>18</v>
      </c>
      <c r="B30" s="12" t="s">
        <v>63</v>
      </c>
      <c r="C30" s="13" t="s">
        <v>36</v>
      </c>
      <c r="D30" s="14" t="s">
        <v>30</v>
      </c>
      <c r="E30" s="19">
        <v>1</v>
      </c>
      <c r="F30" s="13"/>
      <c r="G30" s="16"/>
      <c r="H30" s="13" t="s">
        <v>64</v>
      </c>
      <c r="J30" s="2" t="s">
        <v>13</v>
      </c>
      <c r="Q30" s="10"/>
    </row>
    <row r="31" spans="1:17" customFormat="1" ht="22.5" x14ac:dyDescent="0.25">
      <c r="A31" s="11">
        <f>IF(J31&lt;&gt;"",COUNTA(J$8:J31),"")</f>
        <v>19</v>
      </c>
      <c r="B31" s="12" t="s">
        <v>65</v>
      </c>
      <c r="C31" s="13" t="s">
        <v>38</v>
      </c>
      <c r="D31" s="14" t="s">
        <v>39</v>
      </c>
      <c r="E31" s="15">
        <v>0.10199999999999999</v>
      </c>
      <c r="F31" s="13"/>
      <c r="G31" s="16"/>
      <c r="H31" s="13" t="s">
        <v>66</v>
      </c>
      <c r="J31" s="2" t="s">
        <v>13</v>
      </c>
      <c r="Q31" s="10"/>
    </row>
    <row r="32" spans="1:17" customFormat="1" ht="15" x14ac:dyDescent="0.25">
      <c r="A32" s="39" t="s">
        <v>67</v>
      </c>
      <c r="B32" s="39"/>
      <c r="C32" s="39"/>
      <c r="D32" s="39"/>
      <c r="E32" s="39"/>
      <c r="F32" s="39"/>
      <c r="G32" s="39"/>
      <c r="H32" s="39"/>
      <c r="Q32" s="10" t="s">
        <v>67</v>
      </c>
    </row>
    <row r="33" spans="1:17" customFormat="1" ht="22.5" x14ac:dyDescent="0.25">
      <c r="A33" s="11">
        <f>IF(J33&lt;&gt;"",COUNTA(J$8:J33),"")</f>
        <v>20</v>
      </c>
      <c r="B33" s="12" t="s">
        <v>68</v>
      </c>
      <c r="C33" s="13" t="s">
        <v>69</v>
      </c>
      <c r="D33" s="14" t="s">
        <v>61</v>
      </c>
      <c r="E33" s="18">
        <v>0.02</v>
      </c>
      <c r="F33" s="13"/>
      <c r="G33" s="16"/>
      <c r="H33" s="13" t="s">
        <v>70</v>
      </c>
      <c r="J33" s="2" t="s">
        <v>13</v>
      </c>
      <c r="Q33" s="10"/>
    </row>
    <row r="34" spans="1:17" customFormat="1" ht="15" x14ac:dyDescent="0.25">
      <c r="A34" s="11">
        <f>IF(J34&lt;&gt;"",COUNTA(J$8:J34),"")</f>
        <v>21</v>
      </c>
      <c r="B34" s="12" t="s">
        <v>71</v>
      </c>
      <c r="C34" s="13" t="s">
        <v>72</v>
      </c>
      <c r="D34" s="14" t="s">
        <v>16</v>
      </c>
      <c r="E34" s="15">
        <v>7.3999999999999996E-2</v>
      </c>
      <c r="F34" s="13"/>
      <c r="G34" s="16"/>
      <c r="H34" s="13" t="s">
        <v>73</v>
      </c>
      <c r="J34" s="2" t="s">
        <v>13</v>
      </c>
      <c r="Q34" s="10"/>
    </row>
    <row r="35" spans="1:17" customFormat="1" ht="56.25" x14ac:dyDescent="0.25">
      <c r="A35" s="11">
        <f>IF(J35&lt;&gt;"",COUNTA(J$8:J35),"")</f>
        <v>22</v>
      </c>
      <c r="B35" s="12" t="s">
        <v>74</v>
      </c>
      <c r="C35" s="13" t="s">
        <v>75</v>
      </c>
      <c r="D35" s="14" t="s">
        <v>76</v>
      </c>
      <c r="E35" s="19">
        <v>2</v>
      </c>
      <c r="F35" s="13"/>
      <c r="G35" s="16"/>
      <c r="H35" s="13" t="s">
        <v>27</v>
      </c>
      <c r="J35" s="2" t="s">
        <v>13</v>
      </c>
      <c r="Q35" s="10"/>
    </row>
    <row r="36" spans="1:17" customFormat="1" ht="15" x14ac:dyDescent="0.25">
      <c r="A36" s="11">
        <f>IF(J36&lt;&gt;"",COUNTA(J$8:J36),"")</f>
        <v>23</v>
      </c>
      <c r="B36" s="12" t="s">
        <v>77</v>
      </c>
      <c r="C36" s="13" t="s">
        <v>78</v>
      </c>
      <c r="D36" s="14" t="s">
        <v>26</v>
      </c>
      <c r="E36" s="18">
        <v>0.08</v>
      </c>
      <c r="F36" s="13"/>
      <c r="G36" s="16"/>
      <c r="H36" s="13" t="s">
        <v>79</v>
      </c>
      <c r="J36" s="2" t="s">
        <v>13</v>
      </c>
      <c r="Q36" s="10"/>
    </row>
    <row r="37" spans="1:17" customFormat="1" ht="15" x14ac:dyDescent="0.25">
      <c r="A37" s="11">
        <f>IF(J37&lt;&gt;"",COUNTA(J$8:J37),"")</f>
        <v>24</v>
      </c>
      <c r="B37" s="12" t="s">
        <v>80</v>
      </c>
      <c r="C37" s="13" t="s">
        <v>81</v>
      </c>
      <c r="D37" s="14" t="s">
        <v>26</v>
      </c>
      <c r="E37" s="15">
        <v>9.1999999999999998E-2</v>
      </c>
      <c r="F37" s="13"/>
      <c r="G37" s="16"/>
      <c r="H37" s="13" t="s">
        <v>27</v>
      </c>
      <c r="J37" s="2" t="s">
        <v>13</v>
      </c>
      <c r="Q37" s="10"/>
    </row>
    <row r="38" spans="1:17" customFormat="1" ht="15" x14ac:dyDescent="0.25">
      <c r="A38" s="11">
        <f>IF(J38&lt;&gt;"",COUNTA(J$8:J38),"")</f>
        <v>25</v>
      </c>
      <c r="B38" s="12" t="s">
        <v>82</v>
      </c>
      <c r="C38" s="13" t="s">
        <v>83</v>
      </c>
      <c r="D38" s="14" t="s">
        <v>11</v>
      </c>
      <c r="E38" s="22">
        <v>2.4399999999999999E-3</v>
      </c>
      <c r="F38" s="13"/>
      <c r="G38" s="16"/>
      <c r="H38" s="13" t="s">
        <v>84</v>
      </c>
      <c r="J38" s="2" t="s">
        <v>13</v>
      </c>
      <c r="Q38" s="10"/>
    </row>
    <row r="39" spans="1:17" customFormat="1" ht="22.5" x14ac:dyDescent="0.25">
      <c r="A39" s="11">
        <f>IF(J39&lt;&gt;"",COUNTA(J$8:J39),"")</f>
        <v>26</v>
      </c>
      <c r="B39" s="12" t="s">
        <v>85</v>
      </c>
      <c r="C39" s="13" t="s">
        <v>86</v>
      </c>
      <c r="D39" s="14" t="s">
        <v>26</v>
      </c>
      <c r="E39" s="22">
        <v>0.24887999999999999</v>
      </c>
      <c r="F39" s="13"/>
      <c r="G39" s="16"/>
      <c r="H39" s="13" t="s">
        <v>27</v>
      </c>
      <c r="J39" s="2" t="s">
        <v>13</v>
      </c>
      <c r="Q39" s="10"/>
    </row>
    <row r="40" spans="1:17" customFormat="1" ht="22.5" x14ac:dyDescent="0.25">
      <c r="A40" s="11">
        <f>IF(J40&lt;&gt;"",COUNTA(J$8:J40),"")</f>
        <v>27</v>
      </c>
      <c r="B40" s="12" t="s">
        <v>87</v>
      </c>
      <c r="C40" s="13" t="s">
        <v>88</v>
      </c>
      <c r="D40" s="14" t="s">
        <v>16</v>
      </c>
      <c r="E40" s="15">
        <v>0.154</v>
      </c>
      <c r="F40" s="13"/>
      <c r="G40" s="16"/>
      <c r="H40" s="13" t="s">
        <v>89</v>
      </c>
      <c r="J40" s="2" t="s">
        <v>13</v>
      </c>
      <c r="Q40" s="10"/>
    </row>
    <row r="41" spans="1:17" customFormat="1" ht="33.75" x14ac:dyDescent="0.25">
      <c r="A41" s="11">
        <f>IF(J41&lt;&gt;"",COUNTA(J$8:J41),"")</f>
        <v>28</v>
      </c>
      <c r="B41" s="12" t="s">
        <v>90</v>
      </c>
      <c r="C41" s="13" t="s">
        <v>91</v>
      </c>
      <c r="D41" s="14" t="s">
        <v>61</v>
      </c>
      <c r="E41" s="18">
        <v>0.08</v>
      </c>
      <c r="F41" s="13"/>
      <c r="G41" s="16"/>
      <c r="H41" s="13" t="s">
        <v>92</v>
      </c>
      <c r="J41" s="2" t="s">
        <v>13</v>
      </c>
      <c r="Q41" s="10"/>
    </row>
    <row r="42" spans="1:17" customFormat="1" ht="33.75" x14ac:dyDescent="0.25">
      <c r="A42" s="11">
        <f>IF(J42&lt;&gt;"",COUNTA(J$8:J42),"")</f>
        <v>29</v>
      </c>
      <c r="B42" s="12" t="s">
        <v>93</v>
      </c>
      <c r="C42" s="13" t="s">
        <v>94</v>
      </c>
      <c r="D42" s="14" t="s">
        <v>16</v>
      </c>
      <c r="E42" s="15">
        <v>0.154</v>
      </c>
      <c r="F42" s="13"/>
      <c r="G42" s="16"/>
      <c r="H42" s="13" t="s">
        <v>89</v>
      </c>
      <c r="J42" s="2" t="s">
        <v>13</v>
      </c>
      <c r="Q42" s="10"/>
    </row>
    <row r="43" spans="1:17" customFormat="1" ht="15" x14ac:dyDescent="0.25">
      <c r="A43" s="11">
        <f>IF(J43&lt;&gt;"",COUNTA(J$8:J43),"")</f>
        <v>30</v>
      </c>
      <c r="B43" s="12" t="s">
        <v>95</v>
      </c>
      <c r="C43" s="13" t="s">
        <v>96</v>
      </c>
      <c r="D43" s="14" t="s">
        <v>61</v>
      </c>
      <c r="E43" s="18">
        <v>0.02</v>
      </c>
      <c r="F43" s="13"/>
      <c r="G43" s="16"/>
      <c r="H43" s="13" t="s">
        <v>70</v>
      </c>
      <c r="J43" s="2" t="s">
        <v>13</v>
      </c>
      <c r="Q43" s="10"/>
    </row>
    <row r="44" spans="1:17" customFormat="1" ht="22.5" x14ac:dyDescent="0.25">
      <c r="A44" s="11">
        <f>IF(J44&lt;&gt;"",COUNTA(J$8:J44),"")</f>
        <v>31</v>
      </c>
      <c r="B44" s="12" t="s">
        <v>97</v>
      </c>
      <c r="C44" s="13" t="s">
        <v>98</v>
      </c>
      <c r="D44" s="14" t="s">
        <v>76</v>
      </c>
      <c r="E44" s="19">
        <v>2</v>
      </c>
      <c r="F44" s="13"/>
      <c r="G44" s="16"/>
      <c r="H44" s="13" t="s">
        <v>27</v>
      </c>
      <c r="J44" s="2" t="s">
        <v>13</v>
      </c>
      <c r="Q44" s="10"/>
    </row>
    <row r="45" spans="1:17" customFormat="1" ht="15" x14ac:dyDescent="0.25">
      <c r="A45" s="11">
        <f>IF(J45&lt;&gt;"",COUNTA(J$8:J45),"")</f>
        <v>32</v>
      </c>
      <c r="B45" s="12" t="s">
        <v>99</v>
      </c>
      <c r="C45" s="13" t="s">
        <v>100</v>
      </c>
      <c r="D45" s="14" t="s">
        <v>76</v>
      </c>
      <c r="E45" s="19">
        <v>1</v>
      </c>
      <c r="F45" s="13"/>
      <c r="G45" s="16"/>
      <c r="H45" s="13" t="s">
        <v>27</v>
      </c>
      <c r="J45" s="2" t="s">
        <v>13</v>
      </c>
      <c r="Q45" s="10"/>
    </row>
    <row r="46" spans="1:17" customFormat="1" ht="33.75" x14ac:dyDescent="0.25">
      <c r="A46" s="11">
        <f>IF(J46&lt;&gt;"",COUNTA(J$8:J46),"")</f>
        <v>33</v>
      </c>
      <c r="B46" s="12" t="s">
        <v>101</v>
      </c>
      <c r="C46" s="13" t="s">
        <v>102</v>
      </c>
      <c r="D46" s="14" t="s">
        <v>76</v>
      </c>
      <c r="E46" s="19">
        <v>1</v>
      </c>
      <c r="F46" s="13"/>
      <c r="G46" s="16"/>
      <c r="H46" s="13" t="s">
        <v>27</v>
      </c>
      <c r="J46" s="2" t="s">
        <v>13</v>
      </c>
      <c r="Q46" s="10"/>
    </row>
    <row r="47" spans="1:17" customFormat="1" ht="15" x14ac:dyDescent="0.25">
      <c r="A47" s="11">
        <f>IF(J47&lt;&gt;"",COUNTA(J$8:J47),"")</f>
        <v>34</v>
      </c>
      <c r="B47" s="12" t="s">
        <v>103</v>
      </c>
      <c r="C47" s="13" t="s">
        <v>104</v>
      </c>
      <c r="D47" s="14" t="s">
        <v>76</v>
      </c>
      <c r="E47" s="19">
        <v>1</v>
      </c>
      <c r="F47" s="13"/>
      <c r="G47" s="16"/>
      <c r="H47" s="13" t="s">
        <v>27</v>
      </c>
      <c r="J47" s="2" t="s">
        <v>13</v>
      </c>
      <c r="Q47" s="10"/>
    </row>
    <row r="48" spans="1:17" customFormat="1" ht="15" x14ac:dyDescent="0.25">
      <c r="A48" s="11">
        <f>IF(J48&lt;&gt;"",COUNTA(J$8:J48),"")</f>
        <v>35</v>
      </c>
      <c r="B48" s="12" t="s">
        <v>105</v>
      </c>
      <c r="C48" s="13" t="s">
        <v>106</v>
      </c>
      <c r="D48" s="14" t="s">
        <v>107</v>
      </c>
      <c r="E48" s="17">
        <v>0.1</v>
      </c>
      <c r="F48" s="13"/>
      <c r="G48" s="16"/>
      <c r="H48" s="13" t="s">
        <v>108</v>
      </c>
      <c r="J48" s="2" t="s">
        <v>13</v>
      </c>
      <c r="Q48" s="10"/>
    </row>
    <row r="49" spans="1:18" customFormat="1" ht="15" x14ac:dyDescent="0.25">
      <c r="A49" s="11">
        <f>IF(J49&lt;&gt;"",COUNTA(J$8:J49),"")</f>
        <v>36</v>
      </c>
      <c r="B49" s="12" t="s">
        <v>109</v>
      </c>
      <c r="C49" s="13" t="s">
        <v>110</v>
      </c>
      <c r="D49" s="14" t="s">
        <v>76</v>
      </c>
      <c r="E49" s="19">
        <v>2</v>
      </c>
      <c r="F49" s="13"/>
      <c r="G49" s="16"/>
      <c r="H49" s="13" t="s">
        <v>27</v>
      </c>
      <c r="J49" s="2" t="s">
        <v>13</v>
      </c>
      <c r="Q49" s="10"/>
    </row>
    <row r="50" spans="1:18" customFormat="1" ht="33.75" x14ac:dyDescent="0.25">
      <c r="A50" s="11">
        <f>IF(J50&lt;&gt;"",COUNTA(J$8:J50),"")</f>
        <v>37</v>
      </c>
      <c r="B50" s="12" t="s">
        <v>111</v>
      </c>
      <c r="C50" s="13" t="s">
        <v>112</v>
      </c>
      <c r="D50" s="14" t="s">
        <v>107</v>
      </c>
      <c r="E50" s="17">
        <v>0.2</v>
      </c>
      <c r="F50" s="13"/>
      <c r="G50" s="16"/>
      <c r="H50" s="13" t="s">
        <v>113</v>
      </c>
      <c r="J50" s="2" t="s">
        <v>13</v>
      </c>
      <c r="Q50" s="10"/>
    </row>
    <row r="51" spans="1:18" customFormat="1" ht="22.5" x14ac:dyDescent="0.25">
      <c r="A51" s="11">
        <f>IF(J51&lt;&gt;"",COUNTA(J$8:J51),"")</f>
        <v>38</v>
      </c>
      <c r="B51" s="12" t="s">
        <v>114</v>
      </c>
      <c r="C51" s="13" t="s">
        <v>115</v>
      </c>
      <c r="D51" s="14" t="s">
        <v>76</v>
      </c>
      <c r="E51" s="19">
        <v>1</v>
      </c>
      <c r="F51" s="13"/>
      <c r="G51" s="16"/>
      <c r="H51" s="13" t="s">
        <v>27</v>
      </c>
      <c r="J51" s="2" t="s">
        <v>13</v>
      </c>
      <c r="Q51" s="10"/>
    </row>
    <row r="52" spans="1:18" customFormat="1" ht="22.5" x14ac:dyDescent="0.25">
      <c r="A52" s="11">
        <f>IF(J52&lt;&gt;"",COUNTA(J$8:J52),"")</f>
        <v>39</v>
      </c>
      <c r="B52" s="12" t="s">
        <v>116</v>
      </c>
      <c r="C52" s="13" t="s">
        <v>117</v>
      </c>
      <c r="D52" s="14" t="s">
        <v>76</v>
      </c>
      <c r="E52" s="19">
        <v>1</v>
      </c>
      <c r="F52" s="13"/>
      <c r="G52" s="16"/>
      <c r="H52" s="13" t="s">
        <v>27</v>
      </c>
      <c r="J52" s="2" t="s">
        <v>13</v>
      </c>
      <c r="Q52" s="10"/>
    </row>
    <row r="53" spans="1:18" customFormat="1" ht="15" x14ac:dyDescent="0.25">
      <c r="A53" s="39" t="s">
        <v>118</v>
      </c>
      <c r="B53" s="39"/>
      <c r="C53" s="39"/>
      <c r="D53" s="39"/>
      <c r="E53" s="39"/>
      <c r="F53" s="39"/>
      <c r="G53" s="39"/>
      <c r="H53" s="39"/>
      <c r="Q53" s="10" t="s">
        <v>118</v>
      </c>
    </row>
    <row r="54" spans="1:18" customFormat="1" ht="15" x14ac:dyDescent="0.25">
      <c r="A54" s="42" t="s">
        <v>119</v>
      </c>
      <c r="B54" s="42"/>
      <c r="C54" s="42"/>
      <c r="D54" s="42"/>
      <c r="E54" s="42"/>
      <c r="F54" s="42"/>
      <c r="G54" s="42"/>
      <c r="H54" s="42"/>
      <c r="Q54" s="10"/>
      <c r="R54" s="23" t="s">
        <v>119</v>
      </c>
    </row>
    <row r="55" spans="1:18" customFormat="1" ht="33.75" x14ac:dyDescent="0.25">
      <c r="A55" s="11">
        <f>IF(J55&lt;&gt;"",COUNTA(J$8:J55),"")</f>
        <v>40</v>
      </c>
      <c r="B55" s="12" t="s">
        <v>120</v>
      </c>
      <c r="C55" s="13" t="s">
        <v>168</v>
      </c>
      <c r="D55" s="14" t="s">
        <v>121</v>
      </c>
      <c r="E55" s="17">
        <v>1.2</v>
      </c>
      <c r="F55" s="13"/>
      <c r="G55" s="16"/>
      <c r="H55" s="13" t="s">
        <v>122</v>
      </c>
      <c r="J55" s="2" t="s">
        <v>13</v>
      </c>
      <c r="Q55" s="10"/>
      <c r="R55" s="23"/>
    </row>
    <row r="56" spans="1:18" customFormat="1" ht="33.75" x14ac:dyDescent="0.25">
      <c r="A56" s="11">
        <f>IF(J56&lt;&gt;"",COUNTA(J$8:J56),"")</f>
        <v>41</v>
      </c>
      <c r="B56" s="12" t="s">
        <v>123</v>
      </c>
      <c r="C56" s="13" t="s">
        <v>125</v>
      </c>
      <c r="D56" s="14" t="s">
        <v>76</v>
      </c>
      <c r="E56" s="19">
        <v>1</v>
      </c>
      <c r="F56" s="13"/>
      <c r="G56" s="16"/>
      <c r="H56" s="13" t="s">
        <v>27</v>
      </c>
      <c r="J56" s="2" t="s">
        <v>13</v>
      </c>
      <c r="Q56" s="10"/>
      <c r="R56" s="23"/>
    </row>
    <row r="57" spans="1:18" customFormat="1" ht="15" x14ac:dyDescent="0.25">
      <c r="A57" s="11">
        <f>IF(J57&lt;&gt;"",COUNTA(J$8:J57),"")</f>
        <v>42</v>
      </c>
      <c r="B57" s="12" t="s">
        <v>124</v>
      </c>
      <c r="C57" s="13" t="s">
        <v>127</v>
      </c>
      <c r="D57" s="14" t="s">
        <v>26</v>
      </c>
      <c r="E57" s="15">
        <v>8.4000000000000005E-2</v>
      </c>
      <c r="F57" s="13"/>
      <c r="G57" s="16"/>
      <c r="H57" s="13" t="s">
        <v>128</v>
      </c>
      <c r="J57" s="2" t="s">
        <v>13</v>
      </c>
      <c r="Q57" s="10"/>
      <c r="R57" s="23"/>
    </row>
    <row r="58" spans="1:18" customFormat="1" ht="15" x14ac:dyDescent="0.25">
      <c r="A58" s="39" t="s">
        <v>129</v>
      </c>
      <c r="B58" s="39"/>
      <c r="C58" s="39"/>
      <c r="D58" s="39"/>
      <c r="E58" s="39"/>
      <c r="F58" s="39"/>
      <c r="G58" s="39"/>
      <c r="H58" s="39"/>
      <c r="Q58" s="10" t="s">
        <v>129</v>
      </c>
      <c r="R58" s="23"/>
    </row>
    <row r="59" spans="1:18" customFormat="1" ht="45" x14ac:dyDescent="0.25">
      <c r="A59" s="11">
        <f>IF(J59&lt;&gt;"",COUNTA(J$8:J59),"")</f>
        <v>43</v>
      </c>
      <c r="B59" s="12" t="s">
        <v>126</v>
      </c>
      <c r="C59" s="13" t="s">
        <v>169</v>
      </c>
      <c r="D59" s="14" t="s">
        <v>131</v>
      </c>
      <c r="E59" s="18">
        <v>0.03</v>
      </c>
      <c r="F59" s="13"/>
      <c r="G59" s="16"/>
      <c r="H59" s="13" t="s">
        <v>132</v>
      </c>
      <c r="J59" s="2" t="s">
        <v>13</v>
      </c>
      <c r="Q59" s="10"/>
      <c r="R59" s="23"/>
    </row>
    <row r="60" spans="1:18" customFormat="1" ht="33.75" x14ac:dyDescent="0.25">
      <c r="A60" s="11">
        <f>IF(J60&lt;&gt;"",COUNTA(J$8:J60),"")</f>
        <v>44</v>
      </c>
      <c r="B60" s="12" t="s">
        <v>130</v>
      </c>
      <c r="C60" s="13" t="s">
        <v>136</v>
      </c>
      <c r="D60" s="14" t="s">
        <v>76</v>
      </c>
      <c r="E60" s="19">
        <v>1</v>
      </c>
      <c r="F60" s="13"/>
      <c r="G60" s="16"/>
      <c r="H60" s="13" t="s">
        <v>27</v>
      </c>
      <c r="J60" s="2" t="s">
        <v>13</v>
      </c>
      <c r="Q60" s="10"/>
      <c r="R60" s="23"/>
    </row>
    <row r="61" spans="1:18" customFormat="1" ht="15" x14ac:dyDescent="0.25">
      <c r="A61" s="39" t="s">
        <v>137</v>
      </c>
      <c r="B61" s="39"/>
      <c r="C61" s="39"/>
      <c r="D61" s="39"/>
      <c r="E61" s="39"/>
      <c r="F61" s="39"/>
      <c r="G61" s="39"/>
      <c r="H61" s="39"/>
      <c r="Q61" s="10" t="s">
        <v>137</v>
      </c>
      <c r="R61" s="23"/>
    </row>
    <row r="62" spans="1:18" customFormat="1" ht="33.75" x14ac:dyDescent="0.25">
      <c r="A62" s="11">
        <f>IF(J62&lt;&gt;"",COUNTA(J$8:J62),"")</f>
        <v>45</v>
      </c>
      <c r="B62" s="12" t="s">
        <v>133</v>
      </c>
      <c r="C62" s="13" t="s">
        <v>139</v>
      </c>
      <c r="D62" s="14" t="s">
        <v>30</v>
      </c>
      <c r="E62" s="18">
        <v>0.02</v>
      </c>
      <c r="F62" s="13"/>
      <c r="G62" s="16"/>
      <c r="H62" s="13" t="s">
        <v>70</v>
      </c>
      <c r="J62" s="2" t="s">
        <v>13</v>
      </c>
      <c r="Q62" s="10"/>
      <c r="R62" s="23"/>
    </row>
    <row r="63" spans="1:18" customFormat="1" ht="33.75" x14ac:dyDescent="0.25">
      <c r="A63" s="11">
        <f>IF(J63&lt;&gt;"",COUNTA(J$8:J63),"")</f>
        <v>46</v>
      </c>
      <c r="B63" s="12" t="s">
        <v>134</v>
      </c>
      <c r="C63" s="13" t="s">
        <v>141</v>
      </c>
      <c r="D63" s="14" t="s">
        <v>34</v>
      </c>
      <c r="E63" s="18">
        <v>2.06</v>
      </c>
      <c r="F63" s="13"/>
      <c r="G63" s="16"/>
      <c r="H63" s="13" t="s">
        <v>142</v>
      </c>
      <c r="J63" s="2" t="s">
        <v>13</v>
      </c>
      <c r="Q63" s="10"/>
      <c r="R63" s="23"/>
    </row>
    <row r="64" spans="1:18" customFormat="1" ht="22.5" x14ac:dyDescent="0.25">
      <c r="A64" s="11">
        <f>IF(J64&lt;&gt;"",COUNTA(J$8:J64),"")</f>
        <v>47</v>
      </c>
      <c r="B64" s="12" t="s">
        <v>135</v>
      </c>
      <c r="C64" s="13" t="s">
        <v>144</v>
      </c>
      <c r="D64" s="14" t="s">
        <v>76</v>
      </c>
      <c r="E64" s="19">
        <v>2</v>
      </c>
      <c r="F64" s="13"/>
      <c r="G64" s="16"/>
      <c r="H64" s="13" t="s">
        <v>27</v>
      </c>
      <c r="J64" s="2" t="s">
        <v>13</v>
      </c>
      <c r="Q64" s="10"/>
      <c r="R64" s="23"/>
    </row>
    <row r="65" spans="1:22" customFormat="1" ht="22.5" x14ac:dyDescent="0.25">
      <c r="A65" s="11">
        <f>IF(J65&lt;&gt;"",COUNTA(J$8:J65),"")</f>
        <v>48</v>
      </c>
      <c r="B65" s="12" t="s">
        <v>138</v>
      </c>
      <c r="C65" s="13" t="s">
        <v>146</v>
      </c>
      <c r="D65" s="14" t="s">
        <v>147</v>
      </c>
      <c r="E65" s="19">
        <v>1</v>
      </c>
      <c r="F65" s="13"/>
      <c r="G65" s="16"/>
      <c r="H65" s="13" t="s">
        <v>27</v>
      </c>
      <c r="J65" s="2" t="s">
        <v>13</v>
      </c>
      <c r="Q65" s="10"/>
      <c r="R65" s="23"/>
    </row>
    <row r="66" spans="1:22" customFormat="1" ht="15" x14ac:dyDescent="0.25">
      <c r="A66" s="39" t="s">
        <v>148</v>
      </c>
      <c r="B66" s="39"/>
      <c r="C66" s="39"/>
      <c r="D66" s="39"/>
      <c r="E66" s="39"/>
      <c r="F66" s="39"/>
      <c r="G66" s="39"/>
      <c r="H66" s="39"/>
      <c r="Q66" s="10" t="s">
        <v>148</v>
      </c>
      <c r="R66" s="23"/>
    </row>
    <row r="67" spans="1:22" customFormat="1" ht="15" x14ac:dyDescent="0.25">
      <c r="A67" s="11">
        <f>IF(J67&lt;&gt;"",COUNTA(J$8:J67),"")</f>
        <v>49</v>
      </c>
      <c r="B67" s="12" t="s">
        <v>140</v>
      </c>
      <c r="C67" s="13" t="s">
        <v>150</v>
      </c>
      <c r="D67" s="14" t="s">
        <v>26</v>
      </c>
      <c r="E67" s="18">
        <v>0.42</v>
      </c>
      <c r="F67" s="13"/>
      <c r="G67" s="16"/>
      <c r="H67" s="13" t="s">
        <v>151</v>
      </c>
      <c r="J67" s="2" t="s">
        <v>13</v>
      </c>
      <c r="Q67" s="10"/>
      <c r="R67" s="23"/>
    </row>
    <row r="68" spans="1:22" customFormat="1" ht="22.5" x14ac:dyDescent="0.25">
      <c r="A68" s="11">
        <f>IF(J68&lt;&gt;"",COUNTA(J$8:J68),"")</f>
        <v>50</v>
      </c>
      <c r="B68" s="12" t="s">
        <v>143</v>
      </c>
      <c r="C68" s="13" t="s">
        <v>153</v>
      </c>
      <c r="D68" s="14" t="s">
        <v>26</v>
      </c>
      <c r="E68" s="15">
        <v>0.48299999999999998</v>
      </c>
      <c r="F68" s="13"/>
      <c r="G68" s="16"/>
      <c r="H68" s="13" t="s">
        <v>27</v>
      </c>
      <c r="J68" s="2" t="s">
        <v>13</v>
      </c>
      <c r="Q68" s="10"/>
      <c r="R68" s="23"/>
    </row>
    <row r="69" spans="1:22" customFormat="1" ht="15" x14ac:dyDescent="0.25">
      <c r="A69" s="11">
        <f>IF(J69&lt;&gt;"",COUNTA(J$8:J69),"")</f>
        <v>51</v>
      </c>
      <c r="B69" s="12" t="s">
        <v>145</v>
      </c>
      <c r="C69" s="13" t="s">
        <v>83</v>
      </c>
      <c r="D69" s="14" t="s">
        <v>11</v>
      </c>
      <c r="E69" s="22">
        <v>8.4000000000000003E-4</v>
      </c>
      <c r="F69" s="13"/>
      <c r="G69" s="16"/>
      <c r="H69" s="13" t="s">
        <v>155</v>
      </c>
      <c r="J69" s="2" t="s">
        <v>13</v>
      </c>
      <c r="Q69" s="10"/>
      <c r="R69" s="23"/>
    </row>
    <row r="70" spans="1:22" customFormat="1" ht="22.5" x14ac:dyDescent="0.25">
      <c r="A70" s="11">
        <f>IF(J70&lt;&gt;"",COUNTA(J$8:J70),"")</f>
        <v>52</v>
      </c>
      <c r="B70" s="12" t="s">
        <v>149</v>
      </c>
      <c r="C70" s="13" t="s">
        <v>156</v>
      </c>
      <c r="D70" s="14" t="s">
        <v>26</v>
      </c>
      <c r="E70" s="22">
        <v>8.5680000000000006E-2</v>
      </c>
      <c r="F70" s="13"/>
      <c r="G70" s="16"/>
      <c r="H70" s="13" t="s">
        <v>27</v>
      </c>
      <c r="J70" s="2" t="s">
        <v>13</v>
      </c>
      <c r="Q70" s="10"/>
      <c r="R70" s="23"/>
    </row>
    <row r="71" spans="1:22" customFormat="1" ht="15" x14ac:dyDescent="0.25">
      <c r="A71" s="39" t="s">
        <v>157</v>
      </c>
      <c r="B71" s="39"/>
      <c r="C71" s="39"/>
      <c r="D71" s="39"/>
      <c r="E71" s="39"/>
      <c r="F71" s="39"/>
      <c r="G71" s="39"/>
      <c r="H71" s="39"/>
      <c r="Q71" s="10" t="s">
        <v>157</v>
      </c>
      <c r="R71" s="23"/>
    </row>
    <row r="72" spans="1:22" customFormat="1" ht="22.5" x14ac:dyDescent="0.25">
      <c r="A72" s="11">
        <f>IF(J72&lt;&gt;"",COUNTA(J$8:J72),"")</f>
        <v>53</v>
      </c>
      <c r="B72" s="12" t="s">
        <v>152</v>
      </c>
      <c r="C72" s="13" t="s">
        <v>158</v>
      </c>
      <c r="D72" s="14" t="s">
        <v>16</v>
      </c>
      <c r="E72" s="20">
        <v>0.2016</v>
      </c>
      <c r="F72" s="13"/>
      <c r="G72" s="16"/>
      <c r="H72" s="13" t="s">
        <v>159</v>
      </c>
      <c r="J72" s="2" t="s">
        <v>13</v>
      </c>
      <c r="Q72" s="10"/>
      <c r="R72" s="23"/>
    </row>
    <row r="73" spans="1:22" customFormat="1" ht="78.75" x14ac:dyDescent="0.25">
      <c r="A73" s="11">
        <f>IF(J73&lt;&gt;"",COUNTA(J$8:J73),"")</f>
        <v>54</v>
      </c>
      <c r="B73" s="12" t="s">
        <v>154</v>
      </c>
      <c r="C73" s="13" t="s">
        <v>160</v>
      </c>
      <c r="D73" s="14" t="s">
        <v>16</v>
      </c>
      <c r="E73" s="20">
        <v>0.2016</v>
      </c>
      <c r="F73" s="13"/>
      <c r="G73" s="16"/>
      <c r="H73" s="13" t="s">
        <v>159</v>
      </c>
      <c r="J73" s="2" t="s">
        <v>13</v>
      </c>
      <c r="Q73" s="10"/>
      <c r="R73" s="23"/>
    </row>
    <row r="74" spans="1:22" customFormat="1" ht="36.75" customHeight="1" x14ac:dyDescent="0.25"/>
    <row r="75" spans="1:22" s="24" customFormat="1" ht="15" x14ac:dyDescent="0.25">
      <c r="A75" s="25"/>
      <c r="B75" s="26" t="s">
        <v>161</v>
      </c>
      <c r="C75" s="40"/>
      <c r="D75" s="40"/>
      <c r="E75" s="41"/>
      <c r="F75" s="41"/>
      <c r="G75" s="41"/>
      <c r="H75" s="41"/>
      <c r="I75"/>
      <c r="J75"/>
      <c r="K75"/>
      <c r="L75"/>
      <c r="M75"/>
      <c r="N75"/>
      <c r="O75"/>
      <c r="P75"/>
      <c r="Q75" s="27"/>
      <c r="R75" s="27"/>
      <c r="S75" s="27" t="s">
        <v>163</v>
      </c>
      <c r="T75" s="27" t="s">
        <v>162</v>
      </c>
      <c r="U75" s="27"/>
      <c r="V75" s="27"/>
    </row>
    <row r="76" spans="1:22" s="28" customFormat="1" ht="20.25" customHeight="1" x14ac:dyDescent="0.25">
      <c r="A76" s="29"/>
      <c r="B76" s="26"/>
      <c r="C76" s="33" t="s">
        <v>164</v>
      </c>
      <c r="D76" s="33"/>
      <c r="E76" s="33"/>
      <c r="F76" s="33"/>
      <c r="G76" s="33"/>
      <c r="H76" s="33"/>
      <c r="Q76" s="30"/>
      <c r="R76" s="30"/>
      <c r="S76" s="30"/>
      <c r="T76" s="30"/>
      <c r="U76" s="30"/>
      <c r="V76" s="30"/>
    </row>
    <row r="77" spans="1:22" s="24" customFormat="1" ht="15" x14ac:dyDescent="0.25">
      <c r="A77" s="25"/>
      <c r="B77" s="26" t="s">
        <v>165</v>
      </c>
      <c r="C77" s="40"/>
      <c r="D77" s="40"/>
      <c r="E77" s="41"/>
      <c r="F77" s="41"/>
      <c r="G77" s="41"/>
      <c r="H77" s="41"/>
      <c r="I77"/>
      <c r="J77"/>
      <c r="K77"/>
      <c r="L77"/>
      <c r="M77"/>
      <c r="N77"/>
      <c r="O77"/>
      <c r="P77"/>
      <c r="Q77" s="27"/>
      <c r="R77" s="27"/>
      <c r="S77" s="27"/>
      <c r="T77" s="27"/>
      <c r="U77" s="27" t="s">
        <v>163</v>
      </c>
      <c r="V77" s="27" t="s">
        <v>163</v>
      </c>
    </row>
    <row r="78" spans="1:22" s="28" customFormat="1" ht="20.25" customHeight="1" x14ac:dyDescent="0.25">
      <c r="A78" s="29"/>
      <c r="C78" s="33" t="s">
        <v>164</v>
      </c>
      <c r="D78" s="33"/>
      <c r="E78" s="33"/>
      <c r="F78" s="33"/>
      <c r="G78" s="33"/>
      <c r="H78" s="33"/>
      <c r="Q78" s="30"/>
      <c r="R78" s="30"/>
      <c r="S78" s="30"/>
      <c r="T78" s="30"/>
      <c r="U78" s="30"/>
      <c r="V78" s="30"/>
    </row>
    <row r="80" spans="1:22" customFormat="1" ht="15" x14ac:dyDescent="0.25">
      <c r="B80" s="31"/>
      <c r="D80" s="31"/>
      <c r="F80" s="31"/>
    </row>
    <row r="85" spans="3:3" customFormat="1" x14ac:dyDescent="0.25">
      <c r="C85" s="32"/>
    </row>
    <row r="86" spans="3:3" customFormat="1" x14ac:dyDescent="0.25">
      <c r="C86" s="32"/>
    </row>
    <row r="87" spans="3:3" customFormat="1" x14ac:dyDescent="0.25">
      <c r="C87" s="32"/>
    </row>
  </sheetData>
  <mergeCells count="19">
    <mergeCell ref="G11:H11"/>
    <mergeCell ref="A12:H12"/>
    <mergeCell ref="A32:H32"/>
    <mergeCell ref="C78:H78"/>
    <mergeCell ref="F1:H2"/>
    <mergeCell ref="A4:H4"/>
    <mergeCell ref="B5:H7"/>
    <mergeCell ref="A71:H71"/>
    <mergeCell ref="C75:D75"/>
    <mergeCell ref="E75:H75"/>
    <mergeCell ref="C76:H76"/>
    <mergeCell ref="C77:D77"/>
    <mergeCell ref="E77:H77"/>
    <mergeCell ref="A53:H53"/>
    <mergeCell ref="A54:H54"/>
    <mergeCell ref="A58:H58"/>
    <mergeCell ref="A61:H61"/>
    <mergeCell ref="A66:H66"/>
    <mergeCell ref="G10:H10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Header>&amp;LГРАНД-Смета, версия 2024.1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Ремонт дворового проезда Федосе</vt:lpstr>
      <vt:lpstr>'Ремонт дворового проезда Федосе'!Заголовки_для_печати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2023-06-08T12:07:32Z</cp:lastPrinted>
  <dcterms:created xsi:type="dcterms:W3CDTF">2020-09-30T08:50:27Z</dcterms:created>
  <dcterms:modified xsi:type="dcterms:W3CDTF">2024-03-27T04:55:22Z</dcterms:modified>
</cp:coreProperties>
</file>