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17895" windowHeight="13230"/>
  </bookViews>
  <sheets>
    <sheet name="Ремонт дворового проезда Федосе" sheetId="1" r:id="rId1"/>
  </sheets>
  <definedNames>
    <definedName name="_xlnm.Print_Titles" localSheetId="0">'Ремонт дворового проезда Федосе'!$11:$11</definedName>
  </definedNames>
  <calcPr calcId="145621"/>
</workbook>
</file>

<file path=xl/calcChain.xml><?xml version="1.0" encoding="utf-8"?>
<calcChain xmlns="http://schemas.openxmlformats.org/spreadsheetml/2006/main">
  <c r="A65" i="1" l="1"/>
  <c r="A64" i="1"/>
  <c r="A63" i="1"/>
  <c r="A62" i="1"/>
  <c r="A61" i="1"/>
  <c r="A60" i="1"/>
  <c r="A58" i="1"/>
  <c r="A57" i="1"/>
  <c r="A56" i="1"/>
  <c r="A55" i="1"/>
  <c r="A54" i="1"/>
  <c r="A53" i="1"/>
  <c r="A51" i="1"/>
  <c r="A50" i="1"/>
  <c r="A49" i="1"/>
  <c r="A48" i="1"/>
  <c r="A47" i="1"/>
  <c r="A46" i="1"/>
  <c r="A45" i="1"/>
  <c r="A44" i="1"/>
  <c r="A43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</calcChain>
</file>

<file path=xl/sharedStrings.xml><?xml version="1.0" encoding="utf-8"?>
<sst xmlns="http://schemas.openxmlformats.org/spreadsheetml/2006/main" count="273" uniqueCount="145">
  <si>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</si>
  <si>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</si>
  <si>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</si>
  <si>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</si>
  <si>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</si>
  <si>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</si>
  <si>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</si>
  <si>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</si>
  <si>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Ремонт дворового проезда</t>
  </si>
  <si>
    <t>1</t>
  </si>
  <si>
    <t>Разработка грунта экскаваторами с погрузкой на автомобили-самосвалы, вместимость ковша 0,5 (0,5-0,63) м3, группа грунтов: 2</t>
  </si>
  <si>
    <t>1000 м3</t>
  </si>
  <si>
    <t xml:space="preserve">(880,0*0,3) / 1000 </t>
  </si>
  <si>
    <t xml:space="preserve">1 </t>
  </si>
  <si>
    <t>2</t>
  </si>
  <si>
    <t>Разборка бортовых камней: на бетонном основании</t>
  </si>
  <si>
    <t>100 м</t>
  </si>
  <si>
    <t xml:space="preserve">272 / 100 </t>
  </si>
  <si>
    <t>3</t>
  </si>
  <si>
    <t>Установка бортовых камней бетонных: при других видах покрытий</t>
  </si>
  <si>
    <t xml:space="preserve">173 / 100 </t>
  </si>
  <si>
    <t>4</t>
  </si>
  <si>
    <t>Камни бортовые бетонные БК, бетон В30 (М400) объем 0,043 м3</t>
  </si>
  <si>
    <t>м3</t>
  </si>
  <si>
    <t xml:space="preserve">173*0,043 </t>
  </si>
  <si>
    <t>5</t>
  </si>
  <si>
    <t>Устройство подстилающих и выравнивающих слоев оснований: из щебня</t>
  </si>
  <si>
    <t>100 м3</t>
  </si>
  <si>
    <t xml:space="preserve">(880,0*0,2) / 100 </t>
  </si>
  <si>
    <t>6</t>
  </si>
  <si>
    <t>Щебень шлаковый для дорожного строительства М 800, фракция 40-70 мм</t>
  </si>
  <si>
    <t xml:space="preserve">880,0*0,15*1,26 </t>
  </si>
  <si>
    <t>7</t>
  </si>
  <si>
    <t>Щебень шлаковый для дорожного строительства М 800, фракция 5-10 мм</t>
  </si>
  <si>
    <t xml:space="preserve">880,0*0,05*1,26 </t>
  </si>
  <si>
    <t>8</t>
  </si>
  <si>
    <t>Розлив вяжущих материалов</t>
  </si>
  <si>
    <t>т</t>
  </si>
  <si>
    <t xml:space="preserve">(880,0*0,5)/1000 </t>
  </si>
  <si>
    <t>9</t>
  </si>
  <si>
    <t>Битум нефтяной дорожный БНД 60/90</t>
  </si>
  <si>
    <t xml:space="preserve"> </t>
  </si>
  <si>
    <t>10</t>
  </si>
  <si>
    <t>Устройство выравнивающего слоя из асфальтобетонной смеси: с применением укладчиков асфальтобетона</t>
  </si>
  <si>
    <t>100 т</t>
  </si>
  <si>
    <t xml:space="preserve">(880,0*0,03*2,4) / 100 </t>
  </si>
  <si>
    <t>11</t>
  </si>
  <si>
    <t>Смеси асфальтобетонные пористые мелкозернистые, марка II</t>
  </si>
  <si>
    <t>12</t>
  </si>
  <si>
    <t>Устройство покрытия из горячих асфальтобетонных смесей асфальтоукладчиками: третьего типоразмера, ширина укладки до 6 м, толщина слоя 4 см</t>
  </si>
  <si>
    <t>1000 м2</t>
  </si>
  <si>
    <t xml:space="preserve">880,0 / 1000 </t>
  </si>
  <si>
    <t>13</t>
  </si>
  <si>
    <t>Смеси асфальтобетонные плотные мелкозернистые, тип Б, марка II</t>
  </si>
  <si>
    <t xml:space="preserve">880*0,04*2,4 </t>
  </si>
  <si>
    <t>14</t>
  </si>
  <si>
    <t>Устройство укрепительных полос из щебня шириной 0,5 и 0,75 м, толщиной 10 см</t>
  </si>
  <si>
    <t xml:space="preserve">((69*0,5)) / 1000 </t>
  </si>
  <si>
    <t>15</t>
  </si>
  <si>
    <t xml:space="preserve">69*0,27*1,15 </t>
  </si>
  <si>
    <t>Раздел 2. Устройство автомобильных парковок(автостоянок)</t>
  </si>
  <si>
    <t>16</t>
  </si>
  <si>
    <t>Разборка покрытий и оснований: цементно-бетонных</t>
  </si>
  <si>
    <t xml:space="preserve">(14*0,2) / 100 </t>
  </si>
  <si>
    <t>17</t>
  </si>
  <si>
    <t xml:space="preserve">(180,0*0,3+14*0,1) / 1000 </t>
  </si>
  <si>
    <t>18</t>
  </si>
  <si>
    <t xml:space="preserve">(194,0*0,2) / 100 </t>
  </si>
  <si>
    <t>19</t>
  </si>
  <si>
    <t xml:space="preserve">194,0*0,15*1,26 </t>
  </si>
  <si>
    <t>20</t>
  </si>
  <si>
    <t xml:space="preserve">194,0*0,05*1,26 </t>
  </si>
  <si>
    <t>21</t>
  </si>
  <si>
    <t xml:space="preserve">(194,0*0,5)/1000 </t>
  </si>
  <si>
    <t>22</t>
  </si>
  <si>
    <t>23</t>
  </si>
  <si>
    <t xml:space="preserve">(194,0*0,03*2,4) / 100 </t>
  </si>
  <si>
    <t>24</t>
  </si>
  <si>
    <t xml:space="preserve">194,0*0,03*2,4 </t>
  </si>
  <si>
    <t>25</t>
  </si>
  <si>
    <t xml:space="preserve">194,0 / 1000 </t>
  </si>
  <si>
    <t>26</t>
  </si>
  <si>
    <t xml:space="preserve">194,0*0,04*2,4 </t>
  </si>
  <si>
    <t>27</t>
  </si>
  <si>
    <t xml:space="preserve">(51*0,5) / 1000 </t>
  </si>
  <si>
    <t>28</t>
  </si>
  <si>
    <t xml:space="preserve">51*0,5*0,27*1,15 </t>
  </si>
  <si>
    <t>Раздел 3. Устройство тротуаров</t>
  </si>
  <si>
    <t>29</t>
  </si>
  <si>
    <t xml:space="preserve">(466,0*0,15) / 1000 </t>
  </si>
  <si>
    <t>30</t>
  </si>
  <si>
    <t xml:space="preserve">193 / 100 </t>
  </si>
  <si>
    <t>31</t>
  </si>
  <si>
    <t xml:space="preserve">355 / 100 </t>
  </si>
  <si>
    <t>32</t>
  </si>
  <si>
    <t>Камни бортовые бетонные марки БР, БВ, бетон В22,5 (М300)</t>
  </si>
  <si>
    <t xml:space="preserve">355*0,043 </t>
  </si>
  <si>
    <t>33</t>
  </si>
  <si>
    <t xml:space="preserve">(466,0*0,15) / 100 </t>
  </si>
  <si>
    <t>34</t>
  </si>
  <si>
    <t xml:space="preserve">466,0*0,1*1,26 </t>
  </si>
  <si>
    <t>35</t>
  </si>
  <si>
    <t xml:space="preserve">466,0*0,05*1,26 </t>
  </si>
  <si>
    <t>36</t>
  </si>
  <si>
    <t>100 м2</t>
  </si>
  <si>
    <t xml:space="preserve">466,0 / 100 </t>
  </si>
  <si>
    <t>37</t>
  </si>
  <si>
    <t>38</t>
  </si>
  <si>
    <t>Смеси асфальтобетонные плотные, тип Г, марка II</t>
  </si>
  <si>
    <t xml:space="preserve">33,2724+22,5544 </t>
  </si>
  <si>
    <t>Раздел 4. Площадки  с цементно-бетонным покрытием армированным</t>
  </si>
  <si>
    <t>39</t>
  </si>
  <si>
    <t>Разработка грунта в траншеях экскаватором «обратная лопата» с ковшом вместимостью 0,5 (0,5-0,63) м3, в отвал группа грунтов: 2</t>
  </si>
  <si>
    <t xml:space="preserve">(27*0,15) / 1000 </t>
  </si>
  <si>
    <t>40</t>
  </si>
  <si>
    <t>Устройство основания под фундаменты: щебеночного</t>
  </si>
  <si>
    <t xml:space="preserve">27*0,1 </t>
  </si>
  <si>
    <t>41</t>
  </si>
  <si>
    <t>42</t>
  </si>
  <si>
    <t>Устройство фундаментных плит железобетонных: плоских</t>
  </si>
  <si>
    <t xml:space="preserve">((27*0,15)) / 100 </t>
  </si>
  <si>
    <t>43</t>
  </si>
  <si>
    <t>Смеси бетонные тяжелого бетона (БСТ), класс В20 (М250)</t>
  </si>
  <si>
    <t>44</t>
  </si>
  <si>
    <t>Сталь арматурная горячекатаная периодического профиля, класс A-II, диаметр 10 мм</t>
  </si>
  <si>
    <t xml:space="preserve">334,26/1000 </t>
  </si>
  <si>
    <t>Раздел 5. Перевозка грузов</t>
  </si>
  <si>
    <t>45</t>
  </si>
  <si>
    <t>Погрузка в автотранспортное средство: мусор строительный с погрузкой экскаваторами емкостью ковша до 0,5 м3</t>
  </si>
  <si>
    <t xml:space="preserve">(2,8*2,4) </t>
  </si>
  <si>
    <t>46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</si>
  <si>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 км</t>
  </si>
  <si>
    <t>47</t>
  </si>
  <si>
    <t xml:space="preserve">(264,0*1,75+55,4*1,75+69,9*1,75) </t>
  </si>
  <si>
    <t>48</t>
  </si>
  <si>
    <t>49</t>
  </si>
  <si>
    <t xml:space="preserve">272*0,1+193*0,04 </t>
  </si>
  <si>
    <t>Составил:</t>
  </si>
  <si>
    <t>(Латышева Т.П.)</t>
  </si>
  <si>
    <t/>
  </si>
  <si>
    <t>[должность, подпись (инициалы, фамилия)]</t>
  </si>
  <si>
    <t>Проверил:</t>
  </si>
  <si>
    <t xml:space="preserve">УТВЕРЖДАЮ:   
Директор МБУ МО ЛГО "Комбинат благоустройства"   
А.А. Бояршинов   
"____" ________________ 2024 года   
</t>
  </si>
  <si>
    <t>Благоустройство дворовой территории многоквартирного дома по адресу: г.Лысьва, ул.Федосеева 57А Лысьвенского городского округа в рамках реализации подпрограммы "Формирование современной городской среды" муниципальной программы "Благоустройство территории Лысьвенского городского округа" смета 07-01-01</t>
  </si>
  <si>
    <t>Устройство асфальтобетонных покрытий дорожек и тротуаров однослойных из литой мелкозернистой асфальтобетонной смеси толщиной 5 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</si>
</sst>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0000"/>
    <numFmt numFmtId="167" formatCode="0.0"/>
  </numFmts>
  <fonts count="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9"/>
  <sheetViews>
    <sheetView tabSelected="1" workbookViewId="0">
      <selection activeCell="K66" sqref="K66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7" width="135.28515625" style="3" hidden="1" customWidth="1"/>
    <col min="18" max="18" width="55.140625" style="3" hidden="1" customWidth="1"/>
    <col min="19" max="19" width="69" style="3" hidden="1" customWidth="1"/>
    <col min="20" max="20" width="55.140625" style="3" hidden="1" customWidth="1"/>
    <col min="21" max="21" width="69" style="3" hidden="1" customWidth="1"/>
    <col min="22" max="16384" width="9.140625" style="2"/>
  </cols>
  <sheetData>
    <row r="1" spans="1:22" ht="34.5" customHeight="1" x14ac:dyDescent="0.2">
      <c r="F1" s="33" t="s">
        <v>142</v>
      </c>
      <c r="G1" s="34"/>
      <c r="H1" s="34"/>
      <c r="V1" s="3"/>
    </row>
    <row r="2" spans="1:22" ht="37.5" customHeight="1" x14ac:dyDescent="0.2">
      <c r="F2" s="34"/>
      <c r="G2" s="34"/>
      <c r="H2" s="34"/>
      <c r="V2" s="3"/>
    </row>
    <row r="4" spans="1:22" customFormat="1" ht="37.5" customHeight="1" x14ac:dyDescent="0.25">
      <c r="A4" s="35" t="s">
        <v>0</v>
      </c>
      <c r="B4" s="35"/>
      <c r="C4" s="35"/>
      <c r="D4" s="35"/>
      <c r="E4" s="35"/>
      <c r="F4" s="35"/>
      <c r="G4" s="35"/>
      <c r="H4" s="35"/>
    </row>
    <row r="5" spans="1:22" customFormat="1" ht="48.75" customHeight="1" x14ac:dyDescent="0.25">
      <c r="A5" s="4"/>
      <c r="B5" s="36" t="s">
        <v>143</v>
      </c>
      <c r="C5" s="37"/>
      <c r="D5" s="37"/>
      <c r="E5" s="37"/>
      <c r="F5" s="37"/>
      <c r="G5" s="37"/>
      <c r="H5" s="37"/>
    </row>
    <row r="6" spans="1:22" customFormat="1" ht="7.5" customHeight="1" x14ac:dyDescent="0.25">
      <c r="A6" s="4"/>
      <c r="B6" s="36"/>
      <c r="C6" s="37"/>
      <c r="D6" s="37"/>
      <c r="E6" s="37"/>
      <c r="F6" s="37"/>
      <c r="G6" s="37"/>
      <c r="H6" s="37"/>
    </row>
    <row r="7" spans="1:22" customFormat="1" ht="9.75" customHeight="1" x14ac:dyDescent="0.25">
      <c r="A7" s="4"/>
      <c r="B7" s="37"/>
      <c r="C7" s="37"/>
      <c r="D7" s="37"/>
      <c r="E7" s="37"/>
      <c r="F7" s="37"/>
      <c r="G7" s="37"/>
      <c r="H7" s="37"/>
    </row>
    <row r="9" spans="1:22" customFormat="1" ht="9.75" customHeight="1" x14ac:dyDescent="0.25">
      <c r="A9" s="5"/>
    </row>
    <row r="10" spans="1:22" customFormat="1" ht="36" customHeight="1" x14ac:dyDescent="0.25">
      <c r="A10" s="6" t="s">
        <v>1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  <c r="G10" s="39" t="s">
        <v>7</v>
      </c>
      <c r="H10" s="39"/>
    </row>
    <row r="11" spans="1:22" customFormat="1" ht="15" x14ac:dyDescent="0.25">
      <c r="A11" s="8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40">
        <v>7</v>
      </c>
      <c r="H11" s="41"/>
    </row>
    <row r="12" spans="1:22" customFormat="1" ht="15" x14ac:dyDescent="0.25">
      <c r="A12" s="38" t="s">
        <v>8</v>
      </c>
      <c r="B12" s="38"/>
      <c r="C12" s="38"/>
      <c r="D12" s="38"/>
      <c r="E12" s="38"/>
      <c r="F12" s="38"/>
      <c r="G12" s="38"/>
      <c r="H12" s="38"/>
      <c r="Q12" s="10" t="s">
        <v>8</v>
      </c>
    </row>
    <row r="13" spans="1:22" customFormat="1" ht="33.75" x14ac:dyDescent="0.25">
      <c r="A13" s="11">
        <f>IF(J13&lt;&gt;"",COUNTA(J$8:J13),"")</f>
        <v>1</v>
      </c>
      <c r="B13" s="12" t="s">
        <v>9</v>
      </c>
      <c r="C13" s="13" t="s">
        <v>10</v>
      </c>
      <c r="D13" s="14" t="s">
        <v>11</v>
      </c>
      <c r="E13" s="15">
        <v>0.26400000000000001</v>
      </c>
      <c r="F13" s="13"/>
      <c r="G13" s="16"/>
      <c r="H13" s="13" t="s">
        <v>12</v>
      </c>
      <c r="J13" s="2" t="s">
        <v>13</v>
      </c>
      <c r="Q13" s="10"/>
    </row>
    <row r="14" spans="1:22" customFormat="1" ht="15" x14ac:dyDescent="0.25">
      <c r="A14" s="11">
        <f>IF(J14&lt;&gt;"",COUNTA(J$8:J14),"")</f>
        <v>2</v>
      </c>
      <c r="B14" s="12" t="s">
        <v>14</v>
      </c>
      <c r="C14" s="13" t="s">
        <v>15</v>
      </c>
      <c r="D14" s="14" t="s">
        <v>16</v>
      </c>
      <c r="E14" s="17">
        <v>2.72</v>
      </c>
      <c r="F14" s="13"/>
      <c r="G14" s="16"/>
      <c r="H14" s="13" t="s">
        <v>17</v>
      </c>
      <c r="J14" s="2" t="s">
        <v>13</v>
      </c>
      <c r="Q14" s="10"/>
    </row>
    <row r="15" spans="1:22" customFormat="1" ht="22.5" x14ac:dyDescent="0.25">
      <c r="A15" s="11">
        <f>IF(J15&lt;&gt;"",COUNTA(J$8:J15),"")</f>
        <v>3</v>
      </c>
      <c r="B15" s="12" t="s">
        <v>18</v>
      </c>
      <c r="C15" s="13" t="s">
        <v>19</v>
      </c>
      <c r="D15" s="14" t="s">
        <v>16</v>
      </c>
      <c r="E15" s="17">
        <v>1.73</v>
      </c>
      <c r="F15" s="13"/>
      <c r="G15" s="16"/>
      <c r="H15" s="13" t="s">
        <v>20</v>
      </c>
      <c r="J15" s="2" t="s">
        <v>13</v>
      </c>
      <c r="Q15" s="10"/>
    </row>
    <row r="16" spans="1:22" customFormat="1" ht="22.5" x14ac:dyDescent="0.25">
      <c r="A16" s="11">
        <f>IF(J16&lt;&gt;"",COUNTA(J$8:J16),"")</f>
        <v>4</v>
      </c>
      <c r="B16" s="12" t="s">
        <v>21</v>
      </c>
      <c r="C16" s="13" t="s">
        <v>22</v>
      </c>
      <c r="D16" s="14" t="s">
        <v>23</v>
      </c>
      <c r="E16" s="15">
        <v>7.4390000000000001</v>
      </c>
      <c r="F16" s="13"/>
      <c r="G16" s="16"/>
      <c r="H16" s="13" t="s">
        <v>24</v>
      </c>
      <c r="J16" s="2" t="s">
        <v>13</v>
      </c>
      <c r="Q16" s="10"/>
    </row>
    <row r="17" spans="1:17" customFormat="1" ht="22.5" x14ac:dyDescent="0.25">
      <c r="A17" s="11">
        <f>IF(J17&lt;&gt;"",COUNTA(J$8:J17),"")</f>
        <v>5</v>
      </c>
      <c r="B17" s="12" t="s">
        <v>25</v>
      </c>
      <c r="C17" s="13" t="s">
        <v>26</v>
      </c>
      <c r="D17" s="14" t="s">
        <v>27</v>
      </c>
      <c r="E17" s="17">
        <v>1.76</v>
      </c>
      <c r="F17" s="13"/>
      <c r="G17" s="16"/>
      <c r="H17" s="13" t="s">
        <v>28</v>
      </c>
      <c r="J17" s="2" t="s">
        <v>13</v>
      </c>
      <c r="Q17" s="10"/>
    </row>
    <row r="18" spans="1:17" customFormat="1" ht="22.5" x14ac:dyDescent="0.25">
      <c r="A18" s="11">
        <f>IF(J18&lt;&gt;"",COUNTA(J$8:J18),"")</f>
        <v>6</v>
      </c>
      <c r="B18" s="12" t="s">
        <v>29</v>
      </c>
      <c r="C18" s="13" t="s">
        <v>30</v>
      </c>
      <c r="D18" s="14" t="s">
        <v>23</v>
      </c>
      <c r="E18" s="17">
        <v>166.32</v>
      </c>
      <c r="F18" s="13"/>
      <c r="G18" s="16"/>
      <c r="H18" s="13" t="s">
        <v>31</v>
      </c>
      <c r="J18" s="2" t="s">
        <v>13</v>
      </c>
      <c r="Q18" s="10"/>
    </row>
    <row r="19" spans="1:17" customFormat="1" ht="22.5" x14ac:dyDescent="0.25">
      <c r="A19" s="11">
        <f>IF(J19&lt;&gt;"",COUNTA(J$8:J19),"")</f>
        <v>7</v>
      </c>
      <c r="B19" s="12" t="s">
        <v>32</v>
      </c>
      <c r="C19" s="13" t="s">
        <v>33</v>
      </c>
      <c r="D19" s="14" t="s">
        <v>23</v>
      </c>
      <c r="E19" s="17">
        <v>55.44</v>
      </c>
      <c r="F19" s="13"/>
      <c r="G19" s="16"/>
      <c r="H19" s="13" t="s">
        <v>34</v>
      </c>
      <c r="J19" s="2" t="s">
        <v>13</v>
      </c>
      <c r="Q19" s="10"/>
    </row>
    <row r="20" spans="1:17" customFormat="1" ht="15" x14ac:dyDescent="0.25">
      <c r="A20" s="11">
        <f>IF(J20&lt;&gt;"",COUNTA(J$8:J20),"")</f>
        <v>8</v>
      </c>
      <c r="B20" s="12" t="s">
        <v>35</v>
      </c>
      <c r="C20" s="13" t="s">
        <v>36</v>
      </c>
      <c r="D20" s="14" t="s">
        <v>37</v>
      </c>
      <c r="E20" s="17">
        <v>0.44</v>
      </c>
      <c r="F20" s="13"/>
      <c r="G20" s="16"/>
      <c r="H20" s="13" t="s">
        <v>38</v>
      </c>
      <c r="J20" s="2" t="s">
        <v>13</v>
      </c>
      <c r="Q20" s="10"/>
    </row>
    <row r="21" spans="1:17" customFormat="1" ht="15" x14ac:dyDescent="0.25">
      <c r="A21" s="11">
        <f>IF(J21&lt;&gt;"",COUNTA(J$8:J21),"")</f>
        <v>9</v>
      </c>
      <c r="B21" s="12" t="s">
        <v>39</v>
      </c>
      <c r="C21" s="13" t="s">
        <v>40</v>
      </c>
      <c r="D21" s="14" t="s">
        <v>37</v>
      </c>
      <c r="E21" s="18">
        <v>0.45319999999999999</v>
      </c>
      <c r="F21" s="13"/>
      <c r="G21" s="16"/>
      <c r="H21" s="13" t="s">
        <v>41</v>
      </c>
      <c r="J21" s="2" t="s">
        <v>13</v>
      </c>
      <c r="Q21" s="10"/>
    </row>
    <row r="22" spans="1:17" customFormat="1" ht="33.75" x14ac:dyDescent="0.25">
      <c r="A22" s="11">
        <f>IF(J22&lt;&gt;"",COUNTA(J$8:J22),"")</f>
        <v>10</v>
      </c>
      <c r="B22" s="12" t="s">
        <v>42</v>
      </c>
      <c r="C22" s="13" t="s">
        <v>43</v>
      </c>
      <c r="D22" s="14" t="s">
        <v>44</v>
      </c>
      <c r="E22" s="18">
        <v>0.63360000000000005</v>
      </c>
      <c r="F22" s="13"/>
      <c r="G22" s="16"/>
      <c r="H22" s="13" t="s">
        <v>45</v>
      </c>
      <c r="J22" s="2" t="s">
        <v>13</v>
      </c>
      <c r="Q22" s="10"/>
    </row>
    <row r="23" spans="1:17" customFormat="1" ht="22.5" x14ac:dyDescent="0.25">
      <c r="A23" s="11">
        <f>IF(J23&lt;&gt;"",COUNTA(J$8:J23),"")</f>
        <v>11</v>
      </c>
      <c r="B23" s="12" t="s">
        <v>46</v>
      </c>
      <c r="C23" s="13" t="s">
        <v>47</v>
      </c>
      <c r="D23" s="14" t="s">
        <v>37</v>
      </c>
      <c r="E23" s="18">
        <v>63.993600000000001</v>
      </c>
      <c r="F23" s="13"/>
      <c r="G23" s="16"/>
      <c r="H23" s="13" t="s">
        <v>41</v>
      </c>
      <c r="J23" s="2" t="s">
        <v>13</v>
      </c>
      <c r="Q23" s="10"/>
    </row>
    <row r="24" spans="1:17" customFormat="1" ht="33.75" x14ac:dyDescent="0.25">
      <c r="A24" s="11">
        <f>IF(J24&lt;&gt;"",COUNTA(J$8:J24),"")</f>
        <v>12</v>
      </c>
      <c r="B24" s="12" t="s">
        <v>48</v>
      </c>
      <c r="C24" s="13" t="s">
        <v>49</v>
      </c>
      <c r="D24" s="14" t="s">
        <v>50</v>
      </c>
      <c r="E24" s="17">
        <v>0.88</v>
      </c>
      <c r="F24" s="13"/>
      <c r="G24" s="16"/>
      <c r="H24" s="13" t="s">
        <v>51</v>
      </c>
      <c r="J24" s="2" t="s">
        <v>13</v>
      </c>
      <c r="Q24" s="10"/>
    </row>
    <row r="25" spans="1:17" customFormat="1" ht="22.5" x14ac:dyDescent="0.25">
      <c r="A25" s="11">
        <f>IF(J25&lt;&gt;"",COUNTA(J$8:J25),"")</f>
        <v>13</v>
      </c>
      <c r="B25" s="12" t="s">
        <v>52</v>
      </c>
      <c r="C25" s="13" t="s">
        <v>53</v>
      </c>
      <c r="D25" s="14" t="s">
        <v>37</v>
      </c>
      <c r="E25" s="17">
        <v>84.48</v>
      </c>
      <c r="F25" s="13"/>
      <c r="G25" s="16"/>
      <c r="H25" s="13" t="s">
        <v>54</v>
      </c>
      <c r="J25" s="2" t="s">
        <v>13</v>
      </c>
      <c r="Q25" s="10"/>
    </row>
    <row r="26" spans="1:17" customFormat="1" ht="22.5" x14ac:dyDescent="0.25">
      <c r="A26" s="11">
        <f>IF(J26&lt;&gt;"",COUNTA(J$8:J26),"")</f>
        <v>14</v>
      </c>
      <c r="B26" s="12" t="s">
        <v>55</v>
      </c>
      <c r="C26" s="13" t="s">
        <v>56</v>
      </c>
      <c r="D26" s="14" t="s">
        <v>50</v>
      </c>
      <c r="E26" s="18">
        <v>3.4500000000000003E-2</v>
      </c>
      <c r="F26" s="13"/>
      <c r="G26" s="16"/>
      <c r="H26" s="13" t="s">
        <v>57</v>
      </c>
      <c r="J26" s="2" t="s">
        <v>13</v>
      </c>
      <c r="Q26" s="10"/>
    </row>
    <row r="27" spans="1:17" customFormat="1" ht="22.5" x14ac:dyDescent="0.25">
      <c r="A27" s="11">
        <f>IF(J27&lt;&gt;"",COUNTA(J$8:J27),"")</f>
        <v>15</v>
      </c>
      <c r="B27" s="12" t="s">
        <v>58</v>
      </c>
      <c r="C27" s="13" t="s">
        <v>33</v>
      </c>
      <c r="D27" s="14" t="s">
        <v>23</v>
      </c>
      <c r="E27" s="18">
        <v>21.424499999999998</v>
      </c>
      <c r="F27" s="13"/>
      <c r="G27" s="16"/>
      <c r="H27" s="13" t="s">
        <v>59</v>
      </c>
      <c r="J27" s="2" t="s">
        <v>13</v>
      </c>
      <c r="Q27" s="10"/>
    </row>
    <row r="28" spans="1:17" customFormat="1" ht="15" x14ac:dyDescent="0.25">
      <c r="A28" s="38" t="s">
        <v>60</v>
      </c>
      <c r="B28" s="38"/>
      <c r="C28" s="38"/>
      <c r="D28" s="38"/>
      <c r="E28" s="38"/>
      <c r="F28" s="38"/>
      <c r="G28" s="38"/>
      <c r="H28" s="38"/>
      <c r="Q28" s="10" t="s">
        <v>60</v>
      </c>
    </row>
    <row r="29" spans="1:17" customFormat="1" ht="15" x14ac:dyDescent="0.25">
      <c r="A29" s="11">
        <f>IF(J29&lt;&gt;"",COUNTA(J$8:J29),"")</f>
        <v>16</v>
      </c>
      <c r="B29" s="12" t="s">
        <v>61</v>
      </c>
      <c r="C29" s="13" t="s">
        <v>62</v>
      </c>
      <c r="D29" s="14" t="s">
        <v>27</v>
      </c>
      <c r="E29" s="15">
        <v>2.8000000000000001E-2</v>
      </c>
      <c r="F29" s="13"/>
      <c r="G29" s="16"/>
      <c r="H29" s="13" t="s">
        <v>63</v>
      </c>
      <c r="J29" s="2" t="s">
        <v>13</v>
      </c>
      <c r="Q29" s="10"/>
    </row>
    <row r="30" spans="1:17" customFormat="1" ht="33.75" x14ac:dyDescent="0.25">
      <c r="A30" s="11">
        <f>IF(J30&lt;&gt;"",COUNTA(J$8:J30),"")</f>
        <v>17</v>
      </c>
      <c r="B30" s="12" t="s">
        <v>64</v>
      </c>
      <c r="C30" s="13" t="s">
        <v>10</v>
      </c>
      <c r="D30" s="14" t="s">
        <v>11</v>
      </c>
      <c r="E30" s="18">
        <v>5.5399999999999998E-2</v>
      </c>
      <c r="F30" s="13"/>
      <c r="G30" s="16"/>
      <c r="H30" s="13" t="s">
        <v>65</v>
      </c>
      <c r="J30" s="2" t="s">
        <v>13</v>
      </c>
      <c r="Q30" s="10"/>
    </row>
    <row r="31" spans="1:17" customFormat="1" ht="22.5" x14ac:dyDescent="0.25">
      <c r="A31" s="11">
        <f>IF(J31&lt;&gt;"",COUNTA(J$8:J31),"")</f>
        <v>18</v>
      </c>
      <c r="B31" s="12" t="s">
        <v>66</v>
      </c>
      <c r="C31" s="13" t="s">
        <v>26</v>
      </c>
      <c r="D31" s="14" t="s">
        <v>27</v>
      </c>
      <c r="E31" s="15">
        <v>0.38800000000000001</v>
      </c>
      <c r="F31" s="13"/>
      <c r="G31" s="16"/>
      <c r="H31" s="13" t="s">
        <v>67</v>
      </c>
      <c r="J31" s="2" t="s">
        <v>13</v>
      </c>
      <c r="Q31" s="10"/>
    </row>
    <row r="32" spans="1:17" customFormat="1" ht="22.5" x14ac:dyDescent="0.25">
      <c r="A32" s="11">
        <f>IF(J32&lt;&gt;"",COUNTA(J$8:J32),"")</f>
        <v>19</v>
      </c>
      <c r="B32" s="12" t="s">
        <v>68</v>
      </c>
      <c r="C32" s="13" t="s">
        <v>30</v>
      </c>
      <c r="D32" s="14" t="s">
        <v>23</v>
      </c>
      <c r="E32" s="15">
        <v>36.665999999999997</v>
      </c>
      <c r="F32" s="13"/>
      <c r="G32" s="16"/>
      <c r="H32" s="13" t="s">
        <v>69</v>
      </c>
      <c r="J32" s="2" t="s">
        <v>13</v>
      </c>
      <c r="Q32" s="10"/>
    </row>
    <row r="33" spans="1:17" customFormat="1" ht="22.5" x14ac:dyDescent="0.25">
      <c r="A33" s="11">
        <f>IF(J33&lt;&gt;"",COUNTA(J$8:J33),"")</f>
        <v>20</v>
      </c>
      <c r="B33" s="12" t="s">
        <v>70</v>
      </c>
      <c r="C33" s="13" t="s">
        <v>33</v>
      </c>
      <c r="D33" s="14" t="s">
        <v>23</v>
      </c>
      <c r="E33" s="15">
        <v>12.222</v>
      </c>
      <c r="F33" s="13"/>
      <c r="G33" s="16"/>
      <c r="H33" s="13" t="s">
        <v>71</v>
      </c>
      <c r="J33" s="2" t="s">
        <v>13</v>
      </c>
      <c r="Q33" s="10"/>
    </row>
    <row r="34" spans="1:17" customFormat="1" ht="15" x14ac:dyDescent="0.25">
      <c r="A34" s="11">
        <f>IF(J34&lt;&gt;"",COUNTA(J$8:J34),"")</f>
        <v>21</v>
      </c>
      <c r="B34" s="12" t="s">
        <v>72</v>
      </c>
      <c r="C34" s="13" t="s">
        <v>36</v>
      </c>
      <c r="D34" s="14" t="s">
        <v>37</v>
      </c>
      <c r="E34" s="15">
        <v>9.7000000000000003E-2</v>
      </c>
      <c r="F34" s="13"/>
      <c r="G34" s="16"/>
      <c r="H34" s="13" t="s">
        <v>73</v>
      </c>
      <c r="J34" s="2" t="s">
        <v>13</v>
      </c>
      <c r="Q34" s="10"/>
    </row>
    <row r="35" spans="1:17" customFormat="1" ht="15" x14ac:dyDescent="0.25">
      <c r="A35" s="11">
        <f>IF(J35&lt;&gt;"",COUNTA(J$8:J35),"")</f>
        <v>22</v>
      </c>
      <c r="B35" s="12" t="s">
        <v>74</v>
      </c>
      <c r="C35" s="13" t="s">
        <v>40</v>
      </c>
      <c r="D35" s="14" t="s">
        <v>37</v>
      </c>
      <c r="E35" s="15">
        <v>9.7000000000000003E-2</v>
      </c>
      <c r="F35" s="13"/>
      <c r="G35" s="16"/>
      <c r="H35" s="13" t="s">
        <v>41</v>
      </c>
      <c r="J35" s="2" t="s">
        <v>13</v>
      </c>
      <c r="Q35" s="10"/>
    </row>
    <row r="36" spans="1:17" customFormat="1" ht="33.75" x14ac:dyDescent="0.25">
      <c r="A36" s="11">
        <f>IF(J36&lt;&gt;"",COUNTA(J$8:J36),"")</f>
        <v>23</v>
      </c>
      <c r="B36" s="12" t="s">
        <v>75</v>
      </c>
      <c r="C36" s="13" t="s">
        <v>43</v>
      </c>
      <c r="D36" s="14" t="s">
        <v>44</v>
      </c>
      <c r="E36" s="19">
        <v>0.13968</v>
      </c>
      <c r="F36" s="13"/>
      <c r="G36" s="16"/>
      <c r="H36" s="13" t="s">
        <v>76</v>
      </c>
      <c r="J36" s="2" t="s">
        <v>13</v>
      </c>
      <c r="Q36" s="10"/>
    </row>
    <row r="37" spans="1:17" customFormat="1" ht="22.5" x14ac:dyDescent="0.25">
      <c r="A37" s="11">
        <f>IF(J37&lt;&gt;"",COUNTA(J$8:J37),"")</f>
        <v>24</v>
      </c>
      <c r="B37" s="12" t="s">
        <v>77</v>
      </c>
      <c r="C37" s="13" t="s">
        <v>47</v>
      </c>
      <c r="D37" s="14" t="s">
        <v>37</v>
      </c>
      <c r="E37" s="15">
        <v>13.968</v>
      </c>
      <c r="F37" s="13"/>
      <c r="G37" s="16"/>
      <c r="H37" s="13" t="s">
        <v>78</v>
      </c>
      <c r="J37" s="2" t="s">
        <v>13</v>
      </c>
      <c r="Q37" s="10"/>
    </row>
    <row r="38" spans="1:17" customFormat="1" ht="33.75" x14ac:dyDescent="0.25">
      <c r="A38" s="11">
        <f>IF(J38&lt;&gt;"",COUNTA(J$8:J38),"")</f>
        <v>25</v>
      </c>
      <c r="B38" s="12" t="s">
        <v>79</v>
      </c>
      <c r="C38" s="13" t="s">
        <v>49</v>
      </c>
      <c r="D38" s="14" t="s">
        <v>50</v>
      </c>
      <c r="E38" s="15">
        <v>0.19400000000000001</v>
      </c>
      <c r="F38" s="13"/>
      <c r="G38" s="16"/>
      <c r="H38" s="13" t="s">
        <v>80</v>
      </c>
      <c r="J38" s="2" t="s">
        <v>13</v>
      </c>
      <c r="Q38" s="10"/>
    </row>
    <row r="39" spans="1:17" customFormat="1" ht="22.5" x14ac:dyDescent="0.25">
      <c r="A39" s="11">
        <f>IF(J39&lt;&gt;"",COUNTA(J$8:J39),"")</f>
        <v>26</v>
      </c>
      <c r="B39" s="12" t="s">
        <v>81</v>
      </c>
      <c r="C39" s="13" t="s">
        <v>53</v>
      </c>
      <c r="D39" s="14" t="s">
        <v>37</v>
      </c>
      <c r="E39" s="15">
        <v>18.623999999999999</v>
      </c>
      <c r="F39" s="13"/>
      <c r="G39" s="16"/>
      <c r="H39" s="13" t="s">
        <v>82</v>
      </c>
      <c r="J39" s="2" t="s">
        <v>13</v>
      </c>
      <c r="Q39" s="10"/>
    </row>
    <row r="40" spans="1:17" customFormat="1" ht="22.5" x14ac:dyDescent="0.25">
      <c r="A40" s="11">
        <f>IF(J40&lt;&gt;"",COUNTA(J$8:J40),"")</f>
        <v>27</v>
      </c>
      <c r="B40" s="12" t="s">
        <v>83</v>
      </c>
      <c r="C40" s="13" t="s">
        <v>56</v>
      </c>
      <c r="D40" s="14" t="s">
        <v>50</v>
      </c>
      <c r="E40" s="18">
        <v>2.5499999999999998E-2</v>
      </c>
      <c r="F40" s="13"/>
      <c r="G40" s="16"/>
      <c r="H40" s="13" t="s">
        <v>84</v>
      </c>
      <c r="J40" s="2" t="s">
        <v>13</v>
      </c>
      <c r="Q40" s="10"/>
    </row>
    <row r="41" spans="1:17" customFormat="1" ht="22.5" x14ac:dyDescent="0.25">
      <c r="A41" s="11">
        <f>IF(J41&lt;&gt;"",COUNTA(J$8:J41),"")</f>
        <v>28</v>
      </c>
      <c r="B41" s="12" t="s">
        <v>85</v>
      </c>
      <c r="C41" s="13" t="s">
        <v>33</v>
      </c>
      <c r="D41" s="14" t="s">
        <v>23</v>
      </c>
      <c r="E41" s="19">
        <v>7.9177499999999998</v>
      </c>
      <c r="F41" s="13"/>
      <c r="G41" s="16"/>
      <c r="H41" s="13" t="s">
        <v>86</v>
      </c>
      <c r="J41" s="2" t="s">
        <v>13</v>
      </c>
      <c r="Q41" s="10"/>
    </row>
    <row r="42" spans="1:17" customFormat="1" ht="15" x14ac:dyDescent="0.25">
      <c r="A42" s="38" t="s">
        <v>87</v>
      </c>
      <c r="B42" s="38"/>
      <c r="C42" s="38"/>
      <c r="D42" s="38"/>
      <c r="E42" s="38"/>
      <c r="F42" s="38"/>
      <c r="G42" s="38"/>
      <c r="H42" s="38"/>
      <c r="Q42" s="10" t="s">
        <v>87</v>
      </c>
    </row>
    <row r="43" spans="1:17" customFormat="1" ht="33.75" x14ac:dyDescent="0.25">
      <c r="A43" s="11">
        <f>IF(J43&lt;&gt;"",COUNTA(J$8:J43),"")</f>
        <v>29</v>
      </c>
      <c r="B43" s="12" t="s">
        <v>88</v>
      </c>
      <c r="C43" s="13" t="s">
        <v>10</v>
      </c>
      <c r="D43" s="14" t="s">
        <v>11</v>
      </c>
      <c r="E43" s="18">
        <v>6.9900000000000004E-2</v>
      </c>
      <c r="F43" s="13"/>
      <c r="G43" s="16"/>
      <c r="H43" s="13" t="s">
        <v>89</v>
      </c>
      <c r="J43" s="2" t="s">
        <v>13</v>
      </c>
      <c r="Q43" s="10"/>
    </row>
    <row r="44" spans="1:17" customFormat="1" ht="15" x14ac:dyDescent="0.25">
      <c r="A44" s="11">
        <f>IF(J44&lt;&gt;"",COUNTA(J$8:J44),"")</f>
        <v>30</v>
      </c>
      <c r="B44" s="12" t="s">
        <v>90</v>
      </c>
      <c r="C44" s="13" t="s">
        <v>15</v>
      </c>
      <c r="D44" s="14" t="s">
        <v>16</v>
      </c>
      <c r="E44" s="17">
        <v>1.93</v>
      </c>
      <c r="F44" s="13"/>
      <c r="G44" s="16"/>
      <c r="H44" s="13" t="s">
        <v>91</v>
      </c>
      <c r="J44" s="2" t="s">
        <v>13</v>
      </c>
      <c r="Q44" s="10"/>
    </row>
    <row r="45" spans="1:17" customFormat="1" ht="22.5" x14ac:dyDescent="0.25">
      <c r="A45" s="11">
        <f>IF(J45&lt;&gt;"",COUNTA(J$8:J45),"")</f>
        <v>31</v>
      </c>
      <c r="B45" s="12" t="s">
        <v>92</v>
      </c>
      <c r="C45" s="13" t="s">
        <v>19</v>
      </c>
      <c r="D45" s="14" t="s">
        <v>16</v>
      </c>
      <c r="E45" s="17">
        <v>3.55</v>
      </c>
      <c r="F45" s="13"/>
      <c r="G45" s="16"/>
      <c r="H45" s="13" t="s">
        <v>93</v>
      </c>
      <c r="J45" s="2" t="s">
        <v>13</v>
      </c>
      <c r="Q45" s="10"/>
    </row>
    <row r="46" spans="1:17" customFormat="1" ht="22.5" x14ac:dyDescent="0.25">
      <c r="A46" s="11">
        <f>IF(J46&lt;&gt;"",COUNTA(J$8:J46),"")</f>
        <v>32</v>
      </c>
      <c r="B46" s="12" t="s">
        <v>94</v>
      </c>
      <c r="C46" s="13" t="s">
        <v>95</v>
      </c>
      <c r="D46" s="14" t="s">
        <v>23</v>
      </c>
      <c r="E46" s="15">
        <v>15.265000000000001</v>
      </c>
      <c r="F46" s="13"/>
      <c r="G46" s="16"/>
      <c r="H46" s="13" t="s">
        <v>96</v>
      </c>
      <c r="J46" s="2" t="s">
        <v>13</v>
      </c>
      <c r="Q46" s="10"/>
    </row>
    <row r="47" spans="1:17" customFormat="1" ht="22.5" x14ac:dyDescent="0.25">
      <c r="A47" s="11">
        <f>IF(J47&lt;&gt;"",COUNTA(J$8:J47),"")</f>
        <v>33</v>
      </c>
      <c r="B47" s="12" t="s">
        <v>97</v>
      </c>
      <c r="C47" s="13" t="s">
        <v>26</v>
      </c>
      <c r="D47" s="14" t="s">
        <v>27</v>
      </c>
      <c r="E47" s="15">
        <v>0.69899999999999995</v>
      </c>
      <c r="F47" s="13"/>
      <c r="G47" s="16"/>
      <c r="H47" s="13" t="s">
        <v>98</v>
      </c>
      <c r="J47" s="2" t="s">
        <v>13</v>
      </c>
      <c r="Q47" s="10"/>
    </row>
    <row r="48" spans="1:17" customFormat="1" ht="22.5" x14ac:dyDescent="0.25">
      <c r="A48" s="11">
        <f>IF(J48&lt;&gt;"",COUNTA(J$8:J48),"")</f>
        <v>34</v>
      </c>
      <c r="B48" s="12" t="s">
        <v>99</v>
      </c>
      <c r="C48" s="13" t="s">
        <v>30</v>
      </c>
      <c r="D48" s="14" t="s">
        <v>23</v>
      </c>
      <c r="E48" s="15">
        <v>58.716000000000001</v>
      </c>
      <c r="F48" s="13"/>
      <c r="G48" s="16"/>
      <c r="H48" s="13" t="s">
        <v>100</v>
      </c>
      <c r="J48" s="2" t="s">
        <v>13</v>
      </c>
      <c r="Q48" s="10"/>
    </row>
    <row r="49" spans="1:17" customFormat="1" ht="22.5" x14ac:dyDescent="0.25">
      <c r="A49" s="11">
        <f>IF(J49&lt;&gt;"",COUNTA(J$8:J49),"")</f>
        <v>35</v>
      </c>
      <c r="B49" s="12" t="s">
        <v>101</v>
      </c>
      <c r="C49" s="13" t="s">
        <v>33</v>
      </c>
      <c r="D49" s="14" t="s">
        <v>23</v>
      </c>
      <c r="E49" s="15">
        <v>29.358000000000001</v>
      </c>
      <c r="F49" s="13"/>
      <c r="G49" s="16"/>
      <c r="H49" s="13" t="s">
        <v>102</v>
      </c>
      <c r="J49" s="2" t="s">
        <v>13</v>
      </c>
      <c r="Q49" s="10"/>
    </row>
    <row r="50" spans="1:17" customFormat="1" ht="33.75" x14ac:dyDescent="0.25">
      <c r="A50" s="11">
        <f>IF(J50&lt;&gt;"",COUNTA(J$8:J50),"")</f>
        <v>36</v>
      </c>
      <c r="B50" s="12" t="s">
        <v>103</v>
      </c>
      <c r="C50" s="13" t="s">
        <v>144</v>
      </c>
      <c r="D50" s="14" t="s">
        <v>104</v>
      </c>
      <c r="E50" s="17">
        <v>4.66</v>
      </c>
      <c r="F50" s="13"/>
      <c r="G50" s="16"/>
      <c r="H50" s="13" t="s">
        <v>105</v>
      </c>
      <c r="J50" s="2" t="s">
        <v>13</v>
      </c>
      <c r="Q50" s="10"/>
    </row>
    <row r="51" spans="1:17" customFormat="1" ht="15" x14ac:dyDescent="0.25">
      <c r="A51" s="11">
        <f>IF(J51&lt;&gt;"",COUNTA(J$8:J51),"")</f>
        <v>37</v>
      </c>
      <c r="B51" s="12" t="s">
        <v>106</v>
      </c>
      <c r="C51" s="13" t="s">
        <v>108</v>
      </c>
      <c r="D51" s="14" t="s">
        <v>37</v>
      </c>
      <c r="E51" s="18">
        <v>55.826799999999999</v>
      </c>
      <c r="F51" s="13"/>
      <c r="G51" s="16"/>
      <c r="H51" s="13" t="s">
        <v>109</v>
      </c>
      <c r="J51" s="2" t="s">
        <v>13</v>
      </c>
      <c r="Q51" s="10"/>
    </row>
    <row r="52" spans="1:17" customFormat="1" ht="15" x14ac:dyDescent="0.25">
      <c r="A52" s="38" t="s">
        <v>110</v>
      </c>
      <c r="B52" s="38"/>
      <c r="C52" s="38"/>
      <c r="D52" s="38"/>
      <c r="E52" s="38"/>
      <c r="F52" s="38"/>
      <c r="G52" s="38"/>
      <c r="H52" s="38"/>
      <c r="Q52" s="10" t="s">
        <v>110</v>
      </c>
    </row>
    <row r="53" spans="1:17" customFormat="1" ht="33.75" x14ac:dyDescent="0.25">
      <c r="A53" s="11">
        <f>IF(J53&lt;&gt;"",COUNTA(J$8:J53),"")</f>
        <v>38</v>
      </c>
      <c r="B53" s="12" t="s">
        <v>107</v>
      </c>
      <c r="C53" s="13" t="s">
        <v>112</v>
      </c>
      <c r="D53" s="14" t="s">
        <v>11</v>
      </c>
      <c r="E53" s="19">
        <v>4.0499999999999998E-3</v>
      </c>
      <c r="F53" s="13"/>
      <c r="G53" s="16"/>
      <c r="H53" s="13" t="s">
        <v>113</v>
      </c>
      <c r="J53" s="2" t="s">
        <v>13</v>
      </c>
      <c r="Q53" s="10"/>
    </row>
    <row r="54" spans="1:17" customFormat="1" ht="15" x14ac:dyDescent="0.25">
      <c r="A54" s="11">
        <f>IF(J54&lt;&gt;"",COUNTA(J$8:J54),"")</f>
        <v>39</v>
      </c>
      <c r="B54" s="12" t="s">
        <v>111</v>
      </c>
      <c r="C54" s="13" t="s">
        <v>115</v>
      </c>
      <c r="D54" s="14" t="s">
        <v>23</v>
      </c>
      <c r="E54" s="20">
        <v>2.7</v>
      </c>
      <c r="F54" s="13"/>
      <c r="G54" s="16"/>
      <c r="H54" s="13" t="s">
        <v>116</v>
      </c>
      <c r="J54" s="2" t="s">
        <v>13</v>
      </c>
      <c r="Q54" s="10"/>
    </row>
    <row r="55" spans="1:17" customFormat="1" ht="22.5" x14ac:dyDescent="0.25">
      <c r="A55" s="11">
        <f>IF(J55&lt;&gt;"",COUNTA(J$8:J55),"")</f>
        <v>40</v>
      </c>
      <c r="B55" s="12" t="s">
        <v>114</v>
      </c>
      <c r="C55" s="13" t="s">
        <v>30</v>
      </c>
      <c r="D55" s="14" t="s">
        <v>23</v>
      </c>
      <c r="E55" s="15">
        <v>3.105</v>
      </c>
      <c r="F55" s="13"/>
      <c r="G55" s="16"/>
      <c r="H55" s="13" t="s">
        <v>41</v>
      </c>
      <c r="J55" s="2" t="s">
        <v>13</v>
      </c>
      <c r="Q55" s="10"/>
    </row>
    <row r="56" spans="1:17" customFormat="1" ht="22.5" x14ac:dyDescent="0.25">
      <c r="A56" s="11">
        <f>IF(J56&lt;&gt;"",COUNTA(J$8:J56),"")</f>
        <v>41</v>
      </c>
      <c r="B56" s="12" t="s">
        <v>117</v>
      </c>
      <c r="C56" s="13" t="s">
        <v>119</v>
      </c>
      <c r="D56" s="14" t="s">
        <v>27</v>
      </c>
      <c r="E56" s="18">
        <v>4.0500000000000001E-2</v>
      </c>
      <c r="F56" s="13"/>
      <c r="G56" s="16"/>
      <c r="H56" s="13" t="s">
        <v>120</v>
      </c>
      <c r="J56" s="2" t="s">
        <v>13</v>
      </c>
      <c r="Q56" s="10"/>
    </row>
    <row r="57" spans="1:17" customFormat="1" ht="22.5" x14ac:dyDescent="0.25">
      <c r="A57" s="11">
        <f>IF(J57&lt;&gt;"",COUNTA(J$8:J57),"")</f>
        <v>42</v>
      </c>
      <c r="B57" s="12" t="s">
        <v>118</v>
      </c>
      <c r="C57" s="13" t="s">
        <v>122</v>
      </c>
      <c r="D57" s="14" t="s">
        <v>23</v>
      </c>
      <c r="E57" s="19">
        <v>4.1107500000000003</v>
      </c>
      <c r="F57" s="13"/>
      <c r="G57" s="16"/>
      <c r="H57" s="13" t="s">
        <v>41</v>
      </c>
      <c r="J57" s="2" t="s">
        <v>13</v>
      </c>
      <c r="Q57" s="10"/>
    </row>
    <row r="58" spans="1:17" customFormat="1" ht="22.5" x14ac:dyDescent="0.25">
      <c r="A58" s="11">
        <f>IF(J58&lt;&gt;"",COUNTA(J$8:J58),"")</f>
        <v>43</v>
      </c>
      <c r="B58" s="12" t="s">
        <v>121</v>
      </c>
      <c r="C58" s="13" t="s">
        <v>124</v>
      </c>
      <c r="D58" s="14" t="s">
        <v>37</v>
      </c>
      <c r="E58" s="19">
        <v>0.33426</v>
      </c>
      <c r="F58" s="13"/>
      <c r="G58" s="16"/>
      <c r="H58" s="13" t="s">
        <v>125</v>
      </c>
      <c r="J58" s="2" t="s">
        <v>13</v>
      </c>
      <c r="Q58" s="10"/>
    </row>
    <row r="59" spans="1:17" customFormat="1" ht="15" x14ac:dyDescent="0.25">
      <c r="A59" s="38" t="s">
        <v>126</v>
      </c>
      <c r="B59" s="38"/>
      <c r="C59" s="38"/>
      <c r="D59" s="38"/>
      <c r="E59" s="38"/>
      <c r="F59" s="38"/>
      <c r="G59" s="38"/>
      <c r="H59" s="38"/>
      <c r="Q59" s="10" t="s">
        <v>126</v>
      </c>
    </row>
    <row r="60" spans="1:17" customFormat="1" ht="33.75" x14ac:dyDescent="0.25">
      <c r="A60" s="11">
        <f>IF(J60&lt;&gt;"",COUNTA(J$8:J60),"")</f>
        <v>44</v>
      </c>
      <c r="B60" s="12" t="s">
        <v>123</v>
      </c>
      <c r="C60" s="13" t="s">
        <v>128</v>
      </c>
      <c r="D60" s="14" t="s">
        <v>37</v>
      </c>
      <c r="E60" s="17">
        <v>6.72</v>
      </c>
      <c r="F60" s="13"/>
      <c r="G60" s="16"/>
      <c r="H60" s="13" t="s">
        <v>129</v>
      </c>
      <c r="J60" s="2" t="s">
        <v>13</v>
      </c>
      <c r="Q60" s="10"/>
    </row>
    <row r="61" spans="1:17" customFormat="1" ht="67.5" x14ac:dyDescent="0.25">
      <c r="A61" s="11">
        <f>IF(J61&lt;&gt;"",COUNTA(J$8:J61),"")</f>
        <v>45</v>
      </c>
      <c r="B61" s="12" t="s">
        <v>127</v>
      </c>
      <c r="C61" s="13" t="s">
        <v>131</v>
      </c>
      <c r="D61" s="14" t="s">
        <v>37</v>
      </c>
      <c r="E61" s="17">
        <v>6.72</v>
      </c>
      <c r="F61" s="13"/>
      <c r="G61" s="16"/>
      <c r="H61" s="13" t="s">
        <v>129</v>
      </c>
      <c r="J61" s="2" t="s">
        <v>13</v>
      </c>
      <c r="Q61" s="10"/>
    </row>
    <row r="62" spans="1:17" customFormat="1" ht="33.75" x14ac:dyDescent="0.25">
      <c r="A62" s="11">
        <f>IF(J62&lt;&gt;"",COUNTA(J$8:J62),"")</f>
        <v>46</v>
      </c>
      <c r="B62" s="12" t="s">
        <v>130</v>
      </c>
      <c r="C62" s="13" t="s">
        <v>128</v>
      </c>
      <c r="D62" s="14" t="s">
        <v>37</v>
      </c>
      <c r="E62" s="15">
        <v>681.27499999999998</v>
      </c>
      <c r="F62" s="13"/>
      <c r="G62" s="16"/>
      <c r="H62" s="13" t="s">
        <v>133</v>
      </c>
      <c r="J62" s="2" t="s">
        <v>13</v>
      </c>
      <c r="Q62" s="10"/>
    </row>
    <row r="63" spans="1:17" customFormat="1" ht="67.5" x14ac:dyDescent="0.25">
      <c r="A63" s="11">
        <f>IF(J63&lt;&gt;"",COUNTA(J$8:J63),"")</f>
        <v>47</v>
      </c>
      <c r="B63" s="12" t="s">
        <v>132</v>
      </c>
      <c r="C63" s="13" t="s">
        <v>131</v>
      </c>
      <c r="D63" s="14" t="s">
        <v>37</v>
      </c>
      <c r="E63" s="15">
        <v>681.27499999999998</v>
      </c>
      <c r="F63" s="13"/>
      <c r="G63" s="16"/>
      <c r="H63" s="13" t="s">
        <v>133</v>
      </c>
      <c r="J63" s="2" t="s">
        <v>13</v>
      </c>
      <c r="Q63" s="10"/>
    </row>
    <row r="64" spans="1:17" customFormat="1" ht="33.75" x14ac:dyDescent="0.25">
      <c r="A64" s="11">
        <f>IF(J64&lt;&gt;"",COUNTA(J$8:J64),"")</f>
        <v>48</v>
      </c>
      <c r="B64" s="12" t="s">
        <v>134</v>
      </c>
      <c r="C64" s="13" t="s">
        <v>128</v>
      </c>
      <c r="D64" s="14" t="s">
        <v>37</v>
      </c>
      <c r="E64" s="17">
        <v>34.92</v>
      </c>
      <c r="F64" s="13"/>
      <c r="G64" s="16"/>
      <c r="H64" s="13" t="s">
        <v>136</v>
      </c>
      <c r="J64" s="2" t="s">
        <v>13</v>
      </c>
      <c r="Q64" s="10"/>
    </row>
    <row r="65" spans="1:21" customFormat="1" ht="67.5" x14ac:dyDescent="0.25">
      <c r="A65" s="11">
        <f>IF(J65&lt;&gt;"",COUNTA(J$8:J65),"")</f>
        <v>49</v>
      </c>
      <c r="B65" s="12" t="s">
        <v>135</v>
      </c>
      <c r="C65" s="13" t="s">
        <v>131</v>
      </c>
      <c r="D65" s="14" t="s">
        <v>37</v>
      </c>
      <c r="E65" s="17">
        <v>34.92</v>
      </c>
      <c r="F65" s="13"/>
      <c r="G65" s="16"/>
      <c r="H65" s="13" t="s">
        <v>136</v>
      </c>
      <c r="J65" s="2" t="s">
        <v>13</v>
      </c>
      <c r="Q65" s="10"/>
    </row>
    <row r="66" spans="1:21" customFormat="1" ht="36.75" customHeight="1" x14ac:dyDescent="0.25"/>
    <row r="67" spans="1:21" s="21" customFormat="1" ht="15" x14ac:dyDescent="0.25">
      <c r="A67" s="22"/>
      <c r="B67" s="23" t="s">
        <v>137</v>
      </c>
      <c r="C67" s="31"/>
      <c r="D67" s="31"/>
      <c r="E67" s="32"/>
      <c r="F67" s="32"/>
      <c r="G67" s="32"/>
      <c r="H67" s="32"/>
      <c r="I67"/>
      <c r="J67"/>
      <c r="K67"/>
      <c r="L67"/>
      <c r="M67"/>
      <c r="N67"/>
      <c r="O67"/>
      <c r="P67"/>
      <c r="Q67" s="24"/>
      <c r="R67" s="24" t="s">
        <v>139</v>
      </c>
      <c r="S67" s="24" t="s">
        <v>138</v>
      </c>
      <c r="T67" s="24"/>
      <c r="U67" s="24"/>
    </row>
    <row r="68" spans="1:21" s="25" customFormat="1" ht="20.25" customHeight="1" x14ac:dyDescent="0.25">
      <c r="A68" s="26"/>
      <c r="B68" s="23"/>
      <c r="C68" s="30" t="s">
        <v>140</v>
      </c>
      <c r="D68" s="30"/>
      <c r="E68" s="30"/>
      <c r="F68" s="30"/>
      <c r="G68" s="30"/>
      <c r="H68" s="30"/>
      <c r="Q68" s="27"/>
      <c r="R68" s="27"/>
      <c r="S68" s="27"/>
      <c r="T68" s="27"/>
      <c r="U68" s="27"/>
    </row>
    <row r="69" spans="1:21" s="21" customFormat="1" ht="15" x14ac:dyDescent="0.25">
      <c r="A69" s="22"/>
      <c r="B69" s="23" t="s">
        <v>141</v>
      </c>
      <c r="C69" s="31"/>
      <c r="D69" s="31"/>
      <c r="E69" s="32"/>
      <c r="F69" s="32"/>
      <c r="G69" s="32"/>
      <c r="H69" s="32"/>
      <c r="I69"/>
      <c r="J69"/>
      <c r="K69"/>
      <c r="L69"/>
      <c r="M69"/>
      <c r="N69"/>
      <c r="O69"/>
      <c r="P69"/>
      <c r="Q69" s="24"/>
      <c r="R69" s="24"/>
      <c r="S69" s="24"/>
      <c r="T69" s="24" t="s">
        <v>139</v>
      </c>
      <c r="U69" s="24" t="s">
        <v>139</v>
      </c>
    </row>
    <row r="70" spans="1:21" s="25" customFormat="1" ht="20.25" customHeight="1" x14ac:dyDescent="0.25">
      <c r="A70" s="26"/>
      <c r="C70" s="30" t="s">
        <v>140</v>
      </c>
      <c r="D70" s="30"/>
      <c r="E70" s="30"/>
      <c r="F70" s="30"/>
      <c r="G70" s="30"/>
      <c r="H70" s="30"/>
      <c r="Q70" s="27"/>
      <c r="R70" s="27"/>
      <c r="S70" s="27"/>
      <c r="T70" s="27"/>
      <c r="U70" s="27"/>
    </row>
    <row r="72" spans="1:21" customFormat="1" ht="15" x14ac:dyDescent="0.25">
      <c r="B72" s="28"/>
      <c r="D72" s="28"/>
      <c r="F72" s="28"/>
    </row>
    <row r="77" spans="1:21" customFormat="1" ht="15" x14ac:dyDescent="0.25">
      <c r="C77" s="29"/>
    </row>
    <row r="78" spans="1:21" customFormat="1" ht="15" x14ac:dyDescent="0.25">
      <c r="C78" s="29"/>
    </row>
    <row r="79" spans="1:21" customFormat="1" ht="15" x14ac:dyDescent="0.25">
      <c r="C79" s="29"/>
    </row>
  </sheetData>
  <mergeCells count="16">
    <mergeCell ref="C68:H68"/>
    <mergeCell ref="C69:D69"/>
    <mergeCell ref="E69:H69"/>
    <mergeCell ref="C70:H70"/>
    <mergeCell ref="F1:H2"/>
    <mergeCell ref="A4:H4"/>
    <mergeCell ref="B5:H7"/>
    <mergeCell ref="A42:H42"/>
    <mergeCell ref="A52:H52"/>
    <mergeCell ref="A59:H59"/>
    <mergeCell ref="C67:D67"/>
    <mergeCell ref="E67:H67"/>
    <mergeCell ref="G10:H10"/>
    <mergeCell ref="G11:H11"/>
    <mergeCell ref="A12:H12"/>
    <mergeCell ref="A28:H28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1" fitToHeight="0" orientation="portrait" r:id="rId1"/>
  <headerFooter>
    <oddHeader>&amp;LГРАНД-Смета, версия 2024.1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Ремонт дворового проезда Федосе</vt:lpstr>
      <vt:lpstr>'Ремонт дворового проезда Федосе'!Заголовки_для_печати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2024-03-28T07:06:46Z</cp:lastPrinted>
  <dcterms:created xsi:type="dcterms:W3CDTF">2020-09-30T08:50:27Z</dcterms:created>
  <dcterms:modified xsi:type="dcterms:W3CDTF">2024-03-28T07:06:49Z</dcterms:modified>
</cp:coreProperties>
</file>