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Чупрова Е.Н\26. ЖИЛЬЕ\МКД по ул. Пионерская, 24Б\расчеты\"/>
    </mc:Choice>
  </mc:AlternateContent>
  <bookViews>
    <workbookView xWindow="-105" yWindow="-105" windowWidth="23250" windowHeight="12570"/>
  </bookViews>
  <sheets>
    <sheet name="Госэкспертиза" sheetId="4" r:id="rId1"/>
    <sheet name="Лист3" sheetId="3" r:id="rId2"/>
  </sheets>
  <definedNames>
    <definedName name="_xlnm.Print_Area" localSheetId="0">Госэкспертиза!$A$1:$E$31</definedName>
  </definedNames>
  <calcPr calcId="152511"/>
</workbook>
</file>

<file path=xl/calcChain.xml><?xml version="1.0" encoding="utf-8"?>
<calcChain xmlns="http://schemas.openxmlformats.org/spreadsheetml/2006/main">
  <c r="E15" i="4" l="1"/>
  <c r="D20" i="4"/>
  <c r="E12" i="4" l="1"/>
  <c r="E11" i="4"/>
  <c r="E21" i="4" l="1"/>
  <c r="E20" i="4" l="1"/>
  <c r="E16" i="4" s="1"/>
  <c r="E14" i="4" s="1"/>
  <c r="E13" i="4"/>
  <c r="E10" i="4" s="1"/>
  <c r="E8" i="4" s="1"/>
  <c r="E24" i="4" s="1"/>
</calcChain>
</file>

<file path=xl/sharedStrings.xml><?xml version="1.0" encoding="utf-8"?>
<sst xmlns="http://schemas.openxmlformats.org/spreadsheetml/2006/main" count="53" uniqueCount="47">
  <si>
    <t xml:space="preserve">Коэффициент, отражающий инфляционные процессы по сравнению с 1 января 2001 г.   </t>
  </si>
  <si>
    <t>Кi</t>
  </si>
  <si>
    <t>№ п/п</t>
  </si>
  <si>
    <t xml:space="preserve">Наименование </t>
  </si>
  <si>
    <t>Принятое сокращение</t>
  </si>
  <si>
    <t>Расчет</t>
  </si>
  <si>
    <t>Результат расчета, руб</t>
  </si>
  <si>
    <t>Нормативный документ: Постановление Правительства РФ от 05.03.2007 N 145</t>
  </si>
  <si>
    <t>РПпдж = БСпдж x Ki</t>
  </si>
  <si>
    <t>Размер платы за проведение государственной экспертизы проектной документации жилых объектов капитального строительства</t>
  </si>
  <si>
    <t>БСпдж = (Aпдж + Bпдж x Xж + Cпдж x Yж) x Kн x Kс</t>
  </si>
  <si>
    <t>Базовая стоимость государственной экспертизы проектной документации жилых объектов капитального строительства (БСпдж)</t>
  </si>
  <si>
    <t>Апдж</t>
  </si>
  <si>
    <t>Впдж</t>
  </si>
  <si>
    <t>Cпдж</t>
  </si>
  <si>
    <t>Xж</t>
  </si>
  <si>
    <t>Yж</t>
  </si>
  <si>
    <t>коэффициент, учитывающий назначение проектной документации</t>
  </si>
  <si>
    <t>Kн</t>
  </si>
  <si>
    <t>Kн=1 (новое строительство)</t>
  </si>
  <si>
    <t>коэффициент сложности проектной документации</t>
  </si>
  <si>
    <t>Kс</t>
  </si>
  <si>
    <t>Kс=1</t>
  </si>
  <si>
    <t>первая постоянная величина, руб.</t>
  </si>
  <si>
    <t>вторая постоянная величина, руб.</t>
  </si>
  <si>
    <t>третья постоянная величина, руб.</t>
  </si>
  <si>
    <t xml:space="preserve">общая площадь жилого объекта капитального строительства (в кв. метрах) </t>
  </si>
  <si>
    <t>Размер платы за проведение государственной экспертизы результатов инженерных изысканий, выполняемых для строительства жилых объектов капитального строительства</t>
  </si>
  <si>
    <t>РПиж = БСиж x Ki</t>
  </si>
  <si>
    <t>Базовая стоимость государственной экспертизы результатов инженерных изысканий (БСиж)</t>
  </si>
  <si>
    <t>БСиж = Aиж + Bиж x Xж</t>
  </si>
  <si>
    <t>Aиж</t>
  </si>
  <si>
    <t>Bиж</t>
  </si>
  <si>
    <t>площадь земли, измеряемая в пределах периметра жилого объекта капитального строительства (в кв. метрах) показатель подлежит корректировке</t>
  </si>
  <si>
    <t xml:space="preserve">площадь земли, измеряемая в пределах периметра жилого объекта капитального строительства (в кв. метрах) показатель подлежит корректировке </t>
  </si>
  <si>
    <t>Стоимость государственной экспертизы</t>
  </si>
  <si>
    <t>РПж = (РПиж + РПпдж) x 0,9</t>
  </si>
  <si>
    <t>Расчет платы за проведение государственной экспертизы проектной документации</t>
  </si>
  <si>
    <t>Кi=7,44</t>
  </si>
  <si>
    <t>Составил: инженер-сметчик 2 категории КУ НАО "ЦСЗ"_________________/ Ахметзянова А.А./26.03.2024</t>
  </si>
  <si>
    <t>Проверил: Начальник ОКС КУ НАО "ЦСЗ"_________________/Урбанович Д.Л./</t>
  </si>
  <si>
    <t>159584*7,44</t>
  </si>
  <si>
    <t>13000+5*900</t>
  </si>
  <si>
    <t>17500,00*7,44</t>
  </si>
  <si>
    <t>(100000+35*900+3,5*3524)*1*1</t>
  </si>
  <si>
    <t>(130200,00+1070124,96)*0,9</t>
  </si>
  <si>
    <t xml:space="preserve">
объекта «Многоквартирный дом в районе ул. Пионерская в г. Нарьян-Маре»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</si>
</sst>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#,##0.00\ _₽"/>
    <numFmt numFmtId="167" formatCode="#,##0.0\ _₽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name val="Arial"/>
      <family val="2"/>
      <charset val="204"/>
    </font>
    <font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165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166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8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tabSelected="1" view="pageBreakPreview" topLeftCell="A16" zoomScale="115" zoomScaleNormal="63" zoomScaleSheetLayoutView="115" workbookViewId="0">
      <selection activeCell="D8" sqref="D8"/>
    </sheetView>
  </sheetViews>
  <sheetFormatPr defaultColWidth="9.140625" defaultRowHeight="12.75" x14ac:dyDescent="0.2"/>
  <cols>
    <col min="1" max="1" width="3.5703125" style="1" customWidth="1"/>
    <col min="2" max="2" width="46" style="1" customWidth="1"/>
    <col min="3" max="3" width="20.140625" style="1" customWidth="1"/>
    <col min="4" max="4" width="26.28515625" style="1" customWidth="1"/>
    <col min="5" max="5" width="14.28515625" style="1" customWidth="1"/>
    <col min="6" max="6" width="27.7109375" style="1" customWidth="1"/>
    <col min="7" max="16384" width="9.140625" style="1"/>
  </cols>
  <sheetData>
    <row r="2" spans="1:6" ht="22.9" customHeight="1" x14ac:dyDescent="0.2">
      <c r="A2" s="30" t="s">
        <v>37</v>
      </c>
      <c r="B2" s="30"/>
      <c r="C2" s="30"/>
      <c r="D2" s="30"/>
      <c r="E2" s="30"/>
    </row>
    <row r="3" spans="1:6" ht="26.45" customHeight="1" x14ac:dyDescent="0.2">
      <c r="A3" s="30" t="s">
        <v>46</v>
      </c>
      <c r="B3" s="30"/>
      <c r="C3" s="30"/>
      <c r="D3" s="30"/>
      <c r="E3" s="30"/>
    </row>
    <row r="4" spans="1:6" ht="12" customHeight="1" x14ac:dyDescent="0.2">
      <c r="A4" s="11"/>
      <c r="B4" s="11"/>
      <c r="C4" s="11"/>
      <c r="D4" s="11"/>
      <c r="E4" s="11"/>
    </row>
    <row r="5" spans="1:6" x14ac:dyDescent="0.2">
      <c r="A5" s="31" t="s">
        <v>7</v>
      </c>
      <c r="B5" s="31"/>
      <c r="C5" s="31"/>
      <c r="D5" s="31"/>
      <c r="E5" s="31"/>
    </row>
    <row r="6" spans="1:6" x14ac:dyDescent="0.2">
      <c r="A6" s="13"/>
      <c r="B6" s="13"/>
      <c r="C6" s="13"/>
      <c r="D6" s="13"/>
      <c r="E6" s="13"/>
    </row>
    <row r="7" spans="1:6" ht="32.450000000000003" customHeight="1" x14ac:dyDescent="0.2">
      <c r="A7" s="2" t="s">
        <v>2</v>
      </c>
      <c r="B7" s="2" t="s">
        <v>3</v>
      </c>
      <c r="C7" s="2" t="s">
        <v>4</v>
      </c>
      <c r="D7" s="2" t="s">
        <v>5</v>
      </c>
      <c r="E7" s="2" t="s">
        <v>6</v>
      </c>
    </row>
    <row r="8" spans="1:6" ht="80.25" customHeight="1" x14ac:dyDescent="0.2">
      <c r="A8" s="15">
        <v>1</v>
      </c>
      <c r="B8" s="4" t="s">
        <v>27</v>
      </c>
      <c r="C8" s="3" t="s">
        <v>28</v>
      </c>
      <c r="D8" s="5" t="s">
        <v>43</v>
      </c>
      <c r="E8" s="14">
        <f>E10*E9</f>
        <v>130200</v>
      </c>
    </row>
    <row r="9" spans="1:6" ht="58.15" customHeight="1" x14ac:dyDescent="0.2">
      <c r="A9" s="15">
        <v>2</v>
      </c>
      <c r="B9" s="4" t="s">
        <v>0</v>
      </c>
      <c r="C9" s="3" t="s">
        <v>1</v>
      </c>
      <c r="D9" s="5" t="s">
        <v>38</v>
      </c>
      <c r="E9" s="5">
        <v>7.44</v>
      </c>
    </row>
    <row r="10" spans="1:6" ht="61.15" customHeight="1" x14ac:dyDescent="0.2">
      <c r="A10" s="15">
        <v>3</v>
      </c>
      <c r="B10" s="4" t="s">
        <v>29</v>
      </c>
      <c r="C10" s="3" t="s">
        <v>30</v>
      </c>
      <c r="D10" s="5" t="s">
        <v>42</v>
      </c>
      <c r="E10" s="9">
        <f>E11+E12*E13</f>
        <v>17500</v>
      </c>
    </row>
    <row r="11" spans="1:6" ht="32.450000000000003" customHeight="1" x14ac:dyDescent="0.2">
      <c r="A11" s="15">
        <v>4</v>
      </c>
      <c r="B11" s="4" t="s">
        <v>23</v>
      </c>
      <c r="C11" s="3" t="s">
        <v>31</v>
      </c>
      <c r="D11" s="9">
        <v>13000</v>
      </c>
      <c r="E11" s="9">
        <f>D11</f>
        <v>13000</v>
      </c>
    </row>
    <row r="12" spans="1:6" ht="32.450000000000003" customHeight="1" x14ac:dyDescent="0.2">
      <c r="A12" s="15">
        <v>5</v>
      </c>
      <c r="B12" s="4" t="s">
        <v>24</v>
      </c>
      <c r="C12" s="3" t="s">
        <v>32</v>
      </c>
      <c r="D12" s="9">
        <v>5</v>
      </c>
      <c r="E12" s="9">
        <f>D12</f>
        <v>5</v>
      </c>
    </row>
    <row r="13" spans="1:6" ht="85.15" customHeight="1" thickBot="1" x14ac:dyDescent="0.25">
      <c r="A13" s="22">
        <v>6</v>
      </c>
      <c r="B13" s="23" t="s">
        <v>34</v>
      </c>
      <c r="C13" s="24" t="s">
        <v>15</v>
      </c>
      <c r="D13" s="25">
        <v>900</v>
      </c>
      <c r="E13" s="25">
        <f>D13</f>
        <v>900</v>
      </c>
    </row>
    <row r="14" spans="1:6" ht="38.25" x14ac:dyDescent="0.2">
      <c r="A14" s="17">
        <v>7</v>
      </c>
      <c r="B14" s="18" t="s">
        <v>9</v>
      </c>
      <c r="C14" s="19" t="s">
        <v>8</v>
      </c>
      <c r="D14" s="20" t="s">
        <v>41</v>
      </c>
      <c r="E14" s="21">
        <f>E16*E15</f>
        <v>1070124.96</v>
      </c>
      <c r="F14" s="12"/>
    </row>
    <row r="15" spans="1:6" ht="25.5" x14ac:dyDescent="0.2">
      <c r="A15" s="15">
        <v>8</v>
      </c>
      <c r="B15" s="4" t="s">
        <v>0</v>
      </c>
      <c r="C15" s="3" t="s">
        <v>1</v>
      </c>
      <c r="D15" s="5" t="s">
        <v>38</v>
      </c>
      <c r="E15" s="6">
        <f>E9</f>
        <v>7.44</v>
      </c>
    </row>
    <row r="16" spans="1:6" ht="71.45" customHeight="1" x14ac:dyDescent="0.2">
      <c r="A16" s="15">
        <v>9</v>
      </c>
      <c r="B16" s="4" t="s">
        <v>11</v>
      </c>
      <c r="C16" s="3" t="s">
        <v>10</v>
      </c>
      <c r="D16" s="16" t="s">
        <v>44</v>
      </c>
      <c r="E16" s="9">
        <f>(E17+E18*E20+E19*E21)*E22*E23</f>
        <v>143834</v>
      </c>
    </row>
    <row r="17" spans="1:7" ht="25.5" customHeight="1" x14ac:dyDescent="0.2">
      <c r="A17" s="15">
        <v>10</v>
      </c>
      <c r="B17" s="4" t="s">
        <v>23</v>
      </c>
      <c r="C17" s="3" t="s">
        <v>12</v>
      </c>
      <c r="D17" s="26">
        <v>100000</v>
      </c>
      <c r="E17" s="9">
        <v>100000</v>
      </c>
    </row>
    <row r="18" spans="1:7" ht="32.25" customHeight="1" x14ac:dyDescent="0.2">
      <c r="A18" s="15">
        <v>11</v>
      </c>
      <c r="B18" s="4" t="s">
        <v>24</v>
      </c>
      <c r="C18" s="3" t="s">
        <v>13</v>
      </c>
      <c r="D18" s="26">
        <v>35</v>
      </c>
      <c r="E18" s="9">
        <v>35</v>
      </c>
    </row>
    <row r="19" spans="1:7" ht="30" customHeight="1" x14ac:dyDescent="0.2">
      <c r="A19" s="15">
        <v>12</v>
      </c>
      <c r="B19" s="4" t="s">
        <v>25</v>
      </c>
      <c r="C19" s="3" t="s">
        <v>14</v>
      </c>
      <c r="D19" s="26">
        <v>3.5</v>
      </c>
      <c r="E19" s="9">
        <v>3.5</v>
      </c>
    </row>
    <row r="20" spans="1:7" ht="51" x14ac:dyDescent="0.2">
      <c r="A20" s="15">
        <v>13</v>
      </c>
      <c r="B20" s="4" t="s">
        <v>33</v>
      </c>
      <c r="C20" s="3" t="s">
        <v>15</v>
      </c>
      <c r="D20" s="9">
        <f>D13</f>
        <v>900</v>
      </c>
      <c r="E20" s="9">
        <f>D20</f>
        <v>900</v>
      </c>
    </row>
    <row r="21" spans="1:7" ht="25.5" x14ac:dyDescent="0.2">
      <c r="A21" s="15">
        <v>14</v>
      </c>
      <c r="B21" s="4" t="s">
        <v>26</v>
      </c>
      <c r="C21" s="3" t="s">
        <v>16</v>
      </c>
      <c r="D21" s="9">
        <v>3524</v>
      </c>
      <c r="E21" s="9">
        <f>D21</f>
        <v>3524</v>
      </c>
    </row>
    <row r="22" spans="1:7" ht="42.75" customHeight="1" x14ac:dyDescent="0.2">
      <c r="A22" s="15">
        <v>15</v>
      </c>
      <c r="B22" s="4" t="s">
        <v>17</v>
      </c>
      <c r="C22" s="3" t="s">
        <v>18</v>
      </c>
      <c r="D22" s="9" t="s">
        <v>19</v>
      </c>
      <c r="E22" s="10">
        <v>1</v>
      </c>
    </row>
    <row r="23" spans="1:7" ht="39.75" customHeight="1" x14ac:dyDescent="0.2">
      <c r="A23" s="15">
        <v>16</v>
      </c>
      <c r="B23" s="4" t="s">
        <v>20</v>
      </c>
      <c r="C23" s="3" t="s">
        <v>21</v>
      </c>
      <c r="D23" s="9" t="s">
        <v>22</v>
      </c>
      <c r="E23" s="10">
        <v>1</v>
      </c>
    </row>
    <row r="24" spans="1:7" ht="56.25" customHeight="1" x14ac:dyDescent="0.2">
      <c r="A24" s="15">
        <v>17</v>
      </c>
      <c r="B24" s="4" t="s">
        <v>35</v>
      </c>
      <c r="C24" s="3" t="s">
        <v>36</v>
      </c>
      <c r="D24" s="5" t="s">
        <v>45</v>
      </c>
      <c r="E24" s="14">
        <f>(E8+E14)*0.9</f>
        <v>1080292.4639999999</v>
      </c>
    </row>
    <row r="25" spans="1:7" ht="27" customHeight="1" x14ac:dyDescent="0.2">
      <c r="A25" s="8"/>
      <c r="B25" s="8"/>
      <c r="C25" s="8"/>
      <c r="D25" s="8"/>
      <c r="E25" s="7"/>
    </row>
    <row r="26" spans="1:7" s="29" customFormat="1" ht="32.450000000000003" customHeight="1" x14ac:dyDescent="0.3">
      <c r="A26" s="27"/>
      <c r="B26" s="27" t="s">
        <v>39</v>
      </c>
      <c r="C26" s="27"/>
      <c r="D26" s="27"/>
      <c r="E26" s="28"/>
      <c r="F26" s="27"/>
      <c r="G26" s="27"/>
    </row>
    <row r="27" spans="1:7" s="29" customFormat="1" ht="10.5" customHeight="1" x14ac:dyDescent="0.3">
      <c r="A27" s="27"/>
      <c r="B27" s="27"/>
      <c r="C27" s="27"/>
      <c r="D27" s="27"/>
      <c r="E27" s="27"/>
      <c r="F27" s="27"/>
      <c r="G27" s="27"/>
    </row>
    <row r="28" spans="1:7" s="29" customFormat="1" ht="20.25" x14ac:dyDescent="0.3">
      <c r="A28" s="27"/>
      <c r="B28" s="27" t="s">
        <v>40</v>
      </c>
      <c r="C28" s="27"/>
      <c r="D28" s="27"/>
      <c r="E28" s="27"/>
      <c r="F28" s="27"/>
      <c r="G28" s="27"/>
    </row>
  </sheetData>
  <mergeCells count="3">
    <mergeCell ref="A2:E2"/>
    <mergeCell ref="A3:E3"/>
    <mergeCell ref="A5:E5"/>
  </mergeCells>
  <pageMargins left="0.35433070866141736" right="0.4" top="0.74803149606299213" bottom="0.35433070866141736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Госэкспертиза</vt:lpstr>
      <vt:lpstr>Лист3</vt:lpstr>
      <vt:lpstr>Госэкспертиза!Область_печати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AcerUser</cp:lastModifiedBy>
  <cp:lastPrinted>2024-04-02T08:59:30Z</cp:lastPrinted>
  <dcterms:created xsi:type="dcterms:W3CDTF">2012-09-06T06:08:11Z</dcterms:created>
  <dcterms:modified xsi:type="dcterms:W3CDTF">2024-04-03T12:52:55Z</dcterms:modified>
</cp:coreProperties>
</file>