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№1 ул.Радиальная д.6 стр\4. ОТДЕЛ ЗАКУПОК\Таранников\Закупки 2024\Ремонт (окна, балконы)\"/>
    </mc:Choice>
  </mc:AlternateContent>
  <xr:revisionPtr revIDLastSave="0" documentId="13_ncr:1_{159D10D6-3515-4BCB-8CD7-05CA922E643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C27" i="1"/>
  <c r="C23" i="1" l="1"/>
  <c r="B23" i="1"/>
  <c r="D22" i="1"/>
  <c r="C22" i="1"/>
  <c r="B18" i="1" l="1"/>
  <c r="B20" i="1" l="1"/>
  <c r="D20" i="1" s="1"/>
  <c r="C16" i="1"/>
  <c r="D16" i="1" s="1"/>
  <c r="C19" i="1"/>
  <c r="D19" i="1" s="1"/>
  <c r="C13" i="1"/>
  <c r="D13" i="1" s="1"/>
  <c r="C12" i="1"/>
  <c r="D12" i="1" s="1"/>
  <c r="D23" i="1" l="1"/>
  <c r="A10" i="1" s="1"/>
  <c r="C18" i="1"/>
  <c r="C20" i="1"/>
  <c r="D18" i="1"/>
</calcChain>
</file>

<file path=xl/sharedStrings.xml><?xml version="1.0" encoding="utf-8"?>
<sst xmlns="http://schemas.openxmlformats.org/spreadsheetml/2006/main" count="40" uniqueCount="32">
  <si>
    <t>РАСЧЕТ</t>
  </si>
  <si>
    <t>Наименование работ и затрат</t>
  </si>
  <si>
    <t>Стоимость без учета НДС</t>
  </si>
  <si>
    <t>Стоимость с учетом НДС</t>
  </si>
  <si>
    <t>Строительно-монтажные работы</t>
  </si>
  <si>
    <t xml:space="preserve">Инженерное оборудование </t>
  </si>
  <si>
    <t xml:space="preserve">Охранные услуги </t>
  </si>
  <si>
    <t xml:space="preserve">Компенсационное озеленение </t>
  </si>
  <si>
    <t>Прочие затраты, производимые генеральным подрядчиком, передаваемые (поручаемые) заказчиком города Москвы</t>
  </si>
  <si>
    <t>Резерв средств на непредвиденные работы и затраты</t>
  </si>
  <si>
    <t>-</t>
  </si>
  <si>
    <t>возвратная сумма</t>
  </si>
  <si>
    <t>Сметная стоимость строительства в текущем уровне цен, пересчитанная на момент формирования начальной цены.</t>
  </si>
  <si>
    <t>Итого за вычетом  возвратной суммы</t>
  </si>
  <si>
    <t>К инфляции = 1,0.</t>
  </si>
  <si>
    <t>(тыс.руб.)</t>
  </si>
  <si>
    <t>Протоколу  НМЦК (цены лота)</t>
  </si>
  <si>
    <t xml:space="preserve">Основание для расчета:
1.Утвержденный локальный сметный расчет.
</t>
  </si>
  <si>
    <t>НДС 20%</t>
  </si>
  <si>
    <t>Возвратная сумма</t>
  </si>
  <si>
    <t>НАЧАЛЬНОЙ (МАКСИМАЛЬНОЙ) ЦЕНЫ КОНТРАКТА</t>
  </si>
  <si>
    <r>
      <t>По объекту: ГБУ ЦРИ "Царицыно"</t>
    </r>
    <r>
      <rPr>
        <sz val="13.5"/>
        <rFont val="Times New Roman"/>
        <family val="1"/>
        <charset val="204"/>
      </rPr>
      <t xml:space="preserve">  </t>
    </r>
    <r>
      <rPr>
        <b/>
        <sz val="13.5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адресу: 115569, ГОРОД МОСКВА, УЛИЦА 3-Я РАДИАЛЬНАЯ, 6</t>
    </r>
  </si>
  <si>
    <t xml:space="preserve">Приложение 2 к </t>
  </si>
  <si>
    <t>Выполнение работ по капитальному ремонту в учреждении по адресу: г. Москва, ул. 3-я Радиальная, д.6</t>
  </si>
  <si>
    <t>Утвержденная сметная стоимость строительства в текущем уровне цен на июль 2024 г.</t>
  </si>
  <si>
    <t xml:space="preserve">Начальная (максимальная) цена контракта с учетом прогнозного индекса инфляции                           октябрь  2024 г. подрядных работ и затрат к инфляции строительства =1 </t>
  </si>
  <si>
    <t>Продолжительность выполнения работ: в течение 2024 года.</t>
  </si>
  <si>
    <t>Начальник отдела экономики и государственного задания</t>
  </si>
  <si>
    <t>Д.Г. Таранников</t>
  </si>
  <si>
    <t>Итого по решению заказчика с НДС 20%</t>
  </si>
  <si>
    <t>Начало выполнения работ: со дня заключения контракта.</t>
  </si>
  <si>
    <t>Окончание выполнения работ: по 12 календарный день с даты заключения контракта.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</si>
</sst>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0"/>
  </numFmts>
  <fonts count="15" x14ac:knownFonts="1">
    <font>
      <sz val="11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1" fillId="0" borderId="0"/>
    <xf numFmtId="0" fontId="12" fillId="0" borderId="0"/>
    <xf numFmtId="0" fontId="13" fillId="0" borderId="0"/>
    <xf numFmtId="0" fontId="11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0" fillId="0" borderId="0" xfId="0" applyNumberFormat="1"/>
    <xf numFmtId="0" fontId="4" fillId="0" borderId="0" xfId="0" applyFont="1" applyAlignment="1">
      <alignment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6" fillId="0" borderId="0" xfId="0" applyFont="1"/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8" fillId="0" borderId="0" xfId="0" applyFont="1"/>
    <xf numFmtId="165" fontId="1" fillId="0" borderId="4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0" fillId="2" borderId="0" xfId="0" applyFill="1"/>
    <xf numFmtId="2" fontId="0" fillId="2" borderId="0" xfId="0" applyNumberFormat="1" applyFill="1"/>
    <xf numFmtId="0" fontId="5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 vertical="top" wrapText="1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164" fontId="14" fillId="0" borderId="10" xfId="0" applyNumberFormat="1" applyFont="1" applyBorder="1" applyAlignment="1">
      <alignment horizontal="right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3" xr:uid="{00000000-0005-0000-0000-000002000000}"/>
    <cellStyle name="Обычный 4" xfId="2" xr:uid="{00000000-0005-0000-0000-000003000000}"/>
    <cellStyle name="Обычный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3" zoomScaleNormal="100" zoomScaleSheetLayoutView="100" workbookViewId="0">
      <selection activeCell="B35" sqref="B35"/>
    </sheetView>
  </sheetViews>
  <sheetFormatPr defaultRowHeight="15" x14ac:dyDescent="0.25"/>
  <cols>
    <col min="1" max="1" width="35.140625" customWidth="1"/>
    <col min="2" max="2" width="37.85546875" customWidth="1"/>
    <col min="3" max="4" width="39.28515625" customWidth="1"/>
    <col min="5" max="5" width="13.28515625" customWidth="1"/>
  </cols>
  <sheetData>
    <row r="1" spans="1:4" ht="15.75" x14ac:dyDescent="0.25">
      <c r="D1" s="11" t="s">
        <v>22</v>
      </c>
    </row>
    <row r="2" spans="1:4" ht="15.75" x14ac:dyDescent="0.25">
      <c r="D2" s="11" t="s">
        <v>16</v>
      </c>
    </row>
    <row r="5" spans="1:4" ht="18.75" x14ac:dyDescent="0.25">
      <c r="A5" s="37" t="s">
        <v>0</v>
      </c>
      <c r="B5" s="37"/>
      <c r="C5" s="37"/>
      <c r="D5" s="37"/>
    </row>
    <row r="6" spans="1:4" ht="18.75" x14ac:dyDescent="0.25">
      <c r="A6" s="37" t="s">
        <v>20</v>
      </c>
      <c r="B6" s="37"/>
      <c r="C6" s="37"/>
      <c r="D6" s="37"/>
    </row>
    <row r="7" spans="1:4" ht="66" customHeight="1" x14ac:dyDescent="0.25">
      <c r="A7" s="38" t="s">
        <v>23</v>
      </c>
      <c r="B7" s="38"/>
      <c r="C7" s="38"/>
      <c r="D7" s="38"/>
    </row>
    <row r="8" spans="1:4" ht="42" customHeight="1" x14ac:dyDescent="0.25">
      <c r="A8" s="45" t="s">
        <v>21</v>
      </c>
      <c r="B8" s="45"/>
      <c r="C8" s="45"/>
      <c r="D8" s="45"/>
    </row>
    <row r="9" spans="1:4" ht="54" customHeight="1" thickBot="1" x14ac:dyDescent="0.3">
      <c r="A9" s="39" t="s">
        <v>17</v>
      </c>
      <c r="B9" s="40"/>
      <c r="C9" s="40"/>
      <c r="D9" s="40"/>
    </row>
    <row r="10" spans="1:4" ht="21.75" customHeight="1" thickBot="1" x14ac:dyDescent="0.3">
      <c r="A10" s="46">
        <f>D23</f>
        <v>26069.686440000001</v>
      </c>
      <c r="B10" s="46"/>
      <c r="C10" s="46"/>
      <c r="D10" s="21" t="s">
        <v>15</v>
      </c>
    </row>
    <row r="11" spans="1:4" ht="104.25" thickBot="1" x14ac:dyDescent="0.3">
      <c r="A11" s="22" t="s">
        <v>1</v>
      </c>
      <c r="B11" s="1" t="s">
        <v>24</v>
      </c>
      <c r="C11" s="1" t="s">
        <v>12</v>
      </c>
      <c r="D11" s="1" t="s">
        <v>25</v>
      </c>
    </row>
    <row r="12" spans="1:4" ht="35.25" thickBot="1" x14ac:dyDescent="0.3">
      <c r="A12" s="10" t="s">
        <v>4</v>
      </c>
      <c r="B12" s="8">
        <v>21724.738700000002</v>
      </c>
      <c r="C12" s="8">
        <f>B12</f>
        <v>21724.738700000002</v>
      </c>
      <c r="D12" s="8">
        <f>C12</f>
        <v>21724.738700000002</v>
      </c>
    </row>
    <row r="13" spans="1:4" ht="48" customHeight="1" thickBot="1" x14ac:dyDescent="0.3">
      <c r="A13" s="10" t="s">
        <v>5</v>
      </c>
      <c r="B13" s="8">
        <v>0</v>
      </c>
      <c r="C13" s="8">
        <f>B13</f>
        <v>0</v>
      </c>
      <c r="D13" s="8">
        <f>C13</f>
        <v>0</v>
      </c>
    </row>
    <row r="14" spans="1:4" ht="18" thickBot="1" x14ac:dyDescent="0.3">
      <c r="A14" s="10" t="s">
        <v>6</v>
      </c>
      <c r="B14" s="9" t="s">
        <v>10</v>
      </c>
      <c r="C14" s="9" t="s">
        <v>10</v>
      </c>
      <c r="D14" s="12" t="s">
        <v>10</v>
      </c>
    </row>
    <row r="15" spans="1:4" ht="35.25" thickBot="1" x14ac:dyDescent="0.3">
      <c r="A15" s="10" t="s">
        <v>7</v>
      </c>
      <c r="B15" s="9" t="s">
        <v>10</v>
      </c>
      <c r="C15" s="9" t="s">
        <v>10</v>
      </c>
      <c r="D15" s="12" t="s">
        <v>10</v>
      </c>
    </row>
    <row r="16" spans="1:4" ht="87" thickBot="1" x14ac:dyDescent="0.3">
      <c r="A16" s="10" t="s">
        <v>8</v>
      </c>
      <c r="B16" s="12">
        <v>0</v>
      </c>
      <c r="C16" s="12">
        <f>B16</f>
        <v>0</v>
      </c>
      <c r="D16" s="12">
        <f>C16</f>
        <v>0</v>
      </c>
    </row>
    <row r="17" spans="1:4" ht="52.5" thickBot="1" x14ac:dyDescent="0.3">
      <c r="A17" s="10" t="s">
        <v>9</v>
      </c>
      <c r="B17" s="13" t="s">
        <v>10</v>
      </c>
      <c r="C17" s="13" t="s">
        <v>10</v>
      </c>
      <c r="D17" s="13" t="s">
        <v>10</v>
      </c>
    </row>
    <row r="18" spans="1:4" ht="33.75" customHeight="1" thickBot="1" x14ac:dyDescent="0.3">
      <c r="A18" s="2" t="s">
        <v>2</v>
      </c>
      <c r="B18" s="8">
        <f>B12+B16</f>
        <v>21724.738700000002</v>
      </c>
      <c r="C18" s="8">
        <f>C12+C13+C16</f>
        <v>21724.738700000002</v>
      </c>
      <c r="D18" s="8">
        <f>SUM(D12:D16)</f>
        <v>21724.738700000002</v>
      </c>
    </row>
    <row r="19" spans="1:4" ht="33.75" hidden="1" customHeight="1" thickBot="1" x14ac:dyDescent="0.3">
      <c r="A19" s="2" t="s">
        <v>11</v>
      </c>
      <c r="B19" s="8">
        <v>0</v>
      </c>
      <c r="C19" s="8">
        <f>B19</f>
        <v>0</v>
      </c>
      <c r="D19" s="8">
        <f>C19</f>
        <v>0</v>
      </c>
    </row>
    <row r="20" spans="1:4" ht="33.75" hidden="1" customHeight="1" thickBot="1" x14ac:dyDescent="0.3">
      <c r="A20" s="2" t="s">
        <v>13</v>
      </c>
      <c r="B20" s="8">
        <f>B18-B19</f>
        <v>21724.738700000002</v>
      </c>
      <c r="C20" s="8">
        <f>B20</f>
        <v>21724.738700000002</v>
      </c>
      <c r="D20" s="8">
        <f>B20</f>
        <v>21724.738700000002</v>
      </c>
    </row>
    <row r="21" spans="1:4" ht="33.75" hidden="1" customHeight="1" thickBot="1" x14ac:dyDescent="0.3">
      <c r="A21" s="22" t="s">
        <v>19</v>
      </c>
      <c r="B21" s="8"/>
      <c r="C21" s="8"/>
      <c r="D21" s="8"/>
    </row>
    <row r="22" spans="1:4" ht="33.75" customHeight="1" thickBot="1" x14ac:dyDescent="0.3">
      <c r="A22" s="20" t="s">
        <v>18</v>
      </c>
      <c r="B22" s="8">
        <v>4344.9477399999996</v>
      </c>
      <c r="C22" s="8">
        <f>B22</f>
        <v>4344.9477399999996</v>
      </c>
      <c r="D22" s="8">
        <f>C22</f>
        <v>4344.9477399999996</v>
      </c>
    </row>
    <row r="23" spans="1:4" ht="33" customHeight="1" x14ac:dyDescent="0.25">
      <c r="A23" s="41" t="s">
        <v>3</v>
      </c>
      <c r="B23" s="43">
        <f>B18+B22</f>
        <v>26069.686440000001</v>
      </c>
      <c r="C23" s="43">
        <f>C18+C22</f>
        <v>26069.686440000001</v>
      </c>
      <c r="D23" s="43">
        <f>B23</f>
        <v>26069.686440000001</v>
      </c>
    </row>
    <row r="24" spans="1:4" ht="24" customHeight="1" thickBot="1" x14ac:dyDescent="0.3">
      <c r="A24" s="42"/>
      <c r="B24" s="44"/>
      <c r="C24" s="44"/>
      <c r="D24" s="44"/>
    </row>
    <row r="25" spans="1:4" ht="33" hidden="1" customHeight="1" thickBot="1" x14ac:dyDescent="0.3">
      <c r="A25" s="2"/>
      <c r="B25" s="19"/>
      <c r="C25" s="19"/>
      <c r="D25" s="19"/>
    </row>
    <row r="26" spans="1:4" s="5" customFormat="1" ht="30.75" hidden="1" customHeight="1" thickBot="1" x14ac:dyDescent="0.3">
      <c r="A26" s="18"/>
      <c r="B26" s="17"/>
      <c r="C26" s="17"/>
      <c r="D26" s="17"/>
    </row>
    <row r="27" spans="1:4" ht="38.25" thickBot="1" x14ac:dyDescent="0.3">
      <c r="A27" s="29" t="s">
        <v>29</v>
      </c>
      <c r="B27" s="30">
        <v>19119943.940000001</v>
      </c>
      <c r="C27" s="31">
        <f>B27</f>
        <v>19119943.940000001</v>
      </c>
      <c r="D27" s="32">
        <f>B27</f>
        <v>19119943.940000001</v>
      </c>
    </row>
    <row r="28" spans="1:4" ht="18.75" x14ac:dyDescent="0.25">
      <c r="A28" s="14"/>
      <c r="B28" s="16"/>
      <c r="C28" s="15"/>
      <c r="D28" s="15"/>
    </row>
    <row r="29" spans="1:4" ht="18.75" x14ac:dyDescent="0.25">
      <c r="A29" s="4"/>
      <c r="B29" s="15"/>
      <c r="D29" s="3"/>
    </row>
    <row r="30" spans="1:4" ht="27" customHeight="1" x14ac:dyDescent="0.25">
      <c r="A30" s="33" t="s">
        <v>26</v>
      </c>
      <c r="B30" s="34"/>
      <c r="C30" s="34"/>
      <c r="D30" s="34"/>
    </row>
    <row r="31" spans="1:4" ht="24" customHeight="1" x14ac:dyDescent="0.25">
      <c r="A31" s="33" t="s">
        <v>30</v>
      </c>
      <c r="B31" s="35"/>
      <c r="C31" s="35"/>
      <c r="D31" s="35"/>
    </row>
    <row r="32" spans="1:4" ht="29.25" customHeight="1" x14ac:dyDescent="0.25">
      <c r="A32" s="36" t="s">
        <v>31</v>
      </c>
      <c r="B32" s="36"/>
      <c r="C32" s="36"/>
      <c r="D32" s="36"/>
    </row>
    <row r="33" spans="1:6" ht="24.75" customHeight="1" x14ac:dyDescent="0.25">
      <c r="A33" s="33" t="s">
        <v>14</v>
      </c>
      <c r="B33" s="34"/>
      <c r="C33" s="34"/>
      <c r="D33" s="34"/>
    </row>
    <row r="34" spans="1:6" ht="18.75" x14ac:dyDescent="0.25">
      <c r="A34" s="23"/>
      <c r="B34" s="24"/>
      <c r="C34" s="24"/>
      <c r="D34" s="25"/>
    </row>
    <row r="35" spans="1:6" s="7" customFormat="1" ht="18.75" x14ac:dyDescent="0.3">
      <c r="A35" s="23"/>
      <c r="B35" s="24"/>
      <c r="C35" s="24"/>
      <c r="D35" s="25"/>
    </row>
    <row r="36" spans="1:6" s="7" customFormat="1" ht="18.75" x14ac:dyDescent="0.3">
      <c r="A36" s="26"/>
      <c r="B36" s="24"/>
      <c r="C36" s="27"/>
      <c r="D36" s="27"/>
    </row>
    <row r="37" spans="1:6" s="7" customFormat="1" ht="18.75" x14ac:dyDescent="0.3">
      <c r="A37" s="26" t="s">
        <v>27</v>
      </c>
      <c r="B37" s="27"/>
      <c r="C37" s="27"/>
      <c r="D37" s="28" t="s">
        <v>28</v>
      </c>
    </row>
    <row r="38" spans="1:6" s="7" customFormat="1" ht="18.75" x14ac:dyDescent="0.3">
      <c r="A38" s="6"/>
      <c r="F38" s="6"/>
    </row>
    <row r="39" spans="1:6" ht="18.75" x14ac:dyDescent="0.3">
      <c r="A39" s="6"/>
      <c r="B39" s="7"/>
      <c r="C39" s="7"/>
      <c r="D39" s="7"/>
    </row>
    <row r="40" spans="1:6" ht="18.75" x14ac:dyDescent="0.3">
      <c r="B40" s="7"/>
    </row>
  </sheetData>
  <mergeCells count="14">
    <mergeCell ref="A33:D33"/>
    <mergeCell ref="A30:D30"/>
    <mergeCell ref="A31:D31"/>
    <mergeCell ref="A32:D32"/>
    <mergeCell ref="A5:D5"/>
    <mergeCell ref="A6:D6"/>
    <mergeCell ref="A7:D7"/>
    <mergeCell ref="A9:D9"/>
    <mergeCell ref="A23:A24"/>
    <mergeCell ref="C23:C24"/>
    <mergeCell ref="D23:D24"/>
    <mergeCell ref="B23:B24"/>
    <mergeCell ref="A8:D8"/>
    <mergeCell ref="A10:C10"/>
  </mergeCells>
  <pageMargins left="0.7" right="0.7" top="0.75" bottom="0.75" header="0.3" footer="0.3"/>
  <pageSetup paperSize="9" scale="57" fitToHeight="0" orientation="portrait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Безлихотнова Юлия Олеговна</dc:creator>
  <cp:lastModifiedBy>RDW</cp:lastModifiedBy>
  <cp:lastPrinted>2023-08-10T14:41:32Z</cp:lastPrinted>
  <dcterms:created xsi:type="dcterms:W3CDTF">2014-08-08T11:57:47Z</dcterms:created>
  <dcterms:modified xsi:type="dcterms:W3CDTF">2024-10-30T11:50:03Z</dcterms:modified>
</cp:coreProperties>
</file>