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Степанов\2025\Апрель\11414\"/>
    </mc:Choice>
  </mc:AlternateContent>
  <bookViews>
    <workbookView xWindow="0" yWindow="0" windowWidth="28800" windowHeight="11865"/>
  </bookViews>
  <sheets>
    <sheet name="Лист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1" l="1"/>
  <c r="J13" i="1"/>
  <c r="I13" i="1"/>
  <c r="J12" i="1"/>
  <c r="I12" i="1"/>
  <c r="J10" i="1"/>
  <c r="I10" i="1"/>
  <c r="I9" i="1"/>
</calcChain>
</file>

<file path=xl/sharedStrings.xml><?xml version="1.0" encoding="utf-8"?>
<sst xmlns="http://schemas.openxmlformats.org/spreadsheetml/2006/main" count="24" uniqueCount="20">
  <si>
    <t>№ п/п</t>
  </si>
  <si>
    <t>Наименование</t>
  </si>
  <si>
    <t>Единица измерения</t>
  </si>
  <si>
    <t>Количество</t>
  </si>
  <si>
    <t>Источник информации, руб.</t>
  </si>
  <si>
    <t>Формирование начальной (максимальной) цены контракта, руб</t>
  </si>
  <si>
    <t>Коммерческое предложение № 1</t>
  </si>
  <si>
    <t>Коммерческое предложение № 2</t>
  </si>
  <si>
    <t>Коммерческое предложение № 3</t>
  </si>
  <si>
    <t>Средняя цена</t>
  </si>
  <si>
    <t>Сумма</t>
  </si>
  <si>
    <t>Комплект игрового оборудования "В гостях у сказки" для сенсорной развивающей комнаты</t>
  </si>
  <si>
    <t>шт</t>
  </si>
  <si>
    <t>Набор игр "Нумирошка" для групповых логопедических занятий базовый</t>
  </si>
  <si>
    <t>Мягкий модуль-конструктор "Разноуровневый игровой ковер</t>
  </si>
  <si>
    <t>Сенсорная игрушка "Яйцо совы"</t>
  </si>
  <si>
    <t xml:space="preserve">Набор инвентаря для АФК из 8 предметов
</t>
  </si>
  <si>
    <t>Начальная (максимальная) цена контракта, руб</t>
  </si>
  <si>
    <t>Используемый метод определения начальной (максимальной) цены контракта: метод сопоставимых рыночных цен (анализа рынка)</t>
  </si>
  <si>
    <t xml:space="preserve">Приложение 2. Обоснование начальной (максимальной) цены контракта на оборудование логопеда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</si>
</sst>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\ ##0.00\ _₽_-;\-* #\ ##0.00\ _₽_-;_-* &quot;-&quot;??\ _₽_-;_-@_-"/>
    <numFmt numFmtId="168" formatCode="#\ ##0"/>
    <numFmt numFmtId="169" formatCode="#\ ##0.00;[Red]#\ ##0.00"/>
    <numFmt numFmtId="170" formatCode="#\ ##0.00"/>
  </numFmts>
  <fonts count="7" x14ac:knownFonts="1">
    <font>
      <sz val="11"/>
      <color theme="1"/>
      <name val="Calibri"/>
      <charset val="204"/>
      <scheme val="minor"/>
    </font>
    <font>
      <b/>
      <sz val="11"/>
      <name val="Times New Roman"/>
      <charset val="204"/>
    </font>
    <font>
      <sz val="11"/>
      <name val="Times New Roman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sz val="9"/>
      <name val="Times New Roman"/>
      <charset val="204"/>
    </font>
    <font>
      <sz val="11"/>
      <color theme="1"/>
      <name val="Calibri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68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4" fillId="0" borderId="1" xfId="1" applyNumberFormat="1" applyFont="1" applyFill="1" applyBorder="1" applyAlignment="1" applyProtection="1">
      <alignment horizontal="center" vertical="center" wrapText="1"/>
    </xf>
    <xf numFmtId="169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wrapText="1"/>
    </xf>
    <xf numFmtId="1" fontId="4" fillId="0" borderId="1" xfId="1" applyNumberFormat="1" applyFont="1" applyFill="1" applyBorder="1" applyAlignment="1" applyProtection="1">
      <alignment horizontal="center" vertical="top" wrapText="1"/>
    </xf>
    <xf numFmtId="169" fontId="4" fillId="0" borderId="1" xfId="1" applyNumberFormat="1" applyFont="1" applyFill="1" applyBorder="1" applyAlignment="1" applyProtection="1">
      <alignment horizontal="center" vertical="top" wrapText="1"/>
    </xf>
    <xf numFmtId="170" fontId="4" fillId="0" borderId="1" xfId="0" applyNumberFormat="1" applyFont="1" applyFill="1" applyBorder="1" applyAlignment="1">
      <alignment horizontal="center" vertical="center" wrapText="1"/>
    </xf>
    <xf numFmtId="169" fontId="4" fillId="0" borderId="2" xfId="1" applyNumberFormat="1" applyFont="1" applyFill="1" applyBorder="1" applyAlignment="1" applyProtection="1">
      <alignment horizontal="center" vertical="top" wrapText="1"/>
    </xf>
    <xf numFmtId="170" fontId="4" fillId="0" borderId="1" xfId="0" applyNumberFormat="1" applyFont="1" applyFill="1" applyBorder="1"/>
    <xf numFmtId="170" fontId="3" fillId="0" borderId="1" xfId="0" applyNumberFormat="1" applyFont="1" applyFill="1" applyBorder="1" applyAlignment="1">
      <alignment horizontal="center" vertical="top" wrapText="1"/>
    </xf>
    <xf numFmtId="170" fontId="0" fillId="0" borderId="0" xfId="0" applyNumberFormat="1"/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19"/>
  <sheetViews>
    <sheetView tabSelected="1" view="pageBreakPreview" zoomScaleNormal="100" zoomScaleSheetLayoutView="100" workbookViewId="0">
      <selection activeCell="G10" sqref="G10"/>
    </sheetView>
  </sheetViews>
  <sheetFormatPr defaultColWidth="9" defaultRowHeight="15" x14ac:dyDescent="0.25"/>
  <cols>
    <col min="3" max="3" width="21.140625" customWidth="1"/>
    <col min="6" max="6" width="14" customWidth="1"/>
    <col min="7" max="7" width="14.28515625" customWidth="1"/>
    <col min="8" max="8" width="13.85546875" customWidth="1"/>
    <col min="9" max="9" width="22.140625" customWidth="1"/>
    <col min="10" max="10" width="32.42578125" customWidth="1"/>
  </cols>
  <sheetData>
    <row r="3" spans="1:10" x14ac:dyDescent="0.25">
      <c r="B3" s="1"/>
      <c r="C3" s="1"/>
      <c r="D3" s="1"/>
      <c r="E3" s="1"/>
    </row>
    <row r="4" spans="1:10" x14ac:dyDescent="0.25">
      <c r="B4" s="1"/>
      <c r="C4" s="1"/>
      <c r="D4" s="1"/>
      <c r="E4" s="1"/>
    </row>
    <row r="5" spans="1:10" x14ac:dyDescent="0.25">
      <c r="B5" s="1"/>
      <c r="C5" s="1"/>
      <c r="D5" s="1"/>
      <c r="E5" s="1"/>
    </row>
    <row r="6" spans="1:10" x14ac:dyDescent="0.25">
      <c r="B6" s="1"/>
      <c r="C6" s="2" t="s">
        <v>19</v>
      </c>
      <c r="D6" s="3"/>
      <c r="E6" s="3"/>
      <c r="F6" s="4"/>
    </row>
    <row r="7" spans="1:10" ht="25.5" customHeight="1" x14ac:dyDescent="0.25">
      <c r="B7" s="29" t="s">
        <v>0</v>
      </c>
      <c r="C7" s="29" t="s">
        <v>1</v>
      </c>
      <c r="D7" s="29" t="s">
        <v>2</v>
      </c>
      <c r="E7" s="30" t="s">
        <v>3</v>
      </c>
      <c r="F7" s="23" t="s">
        <v>4</v>
      </c>
      <c r="G7" s="24"/>
      <c r="H7" s="25"/>
      <c r="I7" s="23" t="s">
        <v>5</v>
      </c>
      <c r="J7" s="25"/>
    </row>
    <row r="8" spans="1:10" ht="50.25" customHeight="1" x14ac:dyDescent="0.25">
      <c r="A8" s="1"/>
      <c r="B8" s="29"/>
      <c r="C8" s="29"/>
      <c r="D8" s="30"/>
      <c r="E8" s="31"/>
      <c r="F8" s="6" t="s">
        <v>6</v>
      </c>
      <c r="G8" s="6" t="s">
        <v>7</v>
      </c>
      <c r="H8" s="6" t="s">
        <v>8</v>
      </c>
      <c r="I8" s="6" t="s">
        <v>9</v>
      </c>
      <c r="J8" s="6" t="s">
        <v>10</v>
      </c>
    </row>
    <row r="9" spans="1:10" ht="51" x14ac:dyDescent="0.25">
      <c r="A9" s="1"/>
      <c r="B9" s="5">
        <v>1</v>
      </c>
      <c r="C9" s="7" t="s">
        <v>11</v>
      </c>
      <c r="D9" s="8" t="s">
        <v>12</v>
      </c>
      <c r="E9" s="8">
        <v>1</v>
      </c>
      <c r="F9" s="9">
        <v>345000</v>
      </c>
      <c r="G9" s="9">
        <v>380000</v>
      </c>
      <c r="H9" s="9">
        <v>370000</v>
      </c>
      <c r="I9" s="18">
        <f>SUM(F9:H9)/3</f>
        <v>365000</v>
      </c>
      <c r="J9" s="18">
        <v>365000</v>
      </c>
    </row>
    <row r="10" spans="1:10" ht="63.75" x14ac:dyDescent="0.25">
      <c r="A10" s="1"/>
      <c r="B10" s="5">
        <v>2</v>
      </c>
      <c r="C10" s="7" t="s">
        <v>13</v>
      </c>
      <c r="D10" s="8" t="s">
        <v>12</v>
      </c>
      <c r="E10" s="8">
        <v>1</v>
      </c>
      <c r="F10" s="9">
        <v>110000</v>
      </c>
      <c r="G10" s="9">
        <v>100000</v>
      </c>
      <c r="H10" s="9">
        <v>90000</v>
      </c>
      <c r="I10" s="18">
        <f t="shared" ref="I10:I13" si="0">SUM(F10:H10)/3</f>
        <v>100000</v>
      </c>
      <c r="J10" s="18">
        <f>SUM(I10)</f>
        <v>100000</v>
      </c>
    </row>
    <row r="11" spans="1:10" ht="51" x14ac:dyDescent="0.25">
      <c r="A11" s="1"/>
      <c r="B11" s="8">
        <v>3</v>
      </c>
      <c r="C11" s="7" t="s">
        <v>14</v>
      </c>
      <c r="D11" s="10" t="s">
        <v>12</v>
      </c>
      <c r="E11" s="11">
        <v>1</v>
      </c>
      <c r="F11" s="12">
        <v>26200</v>
      </c>
      <c r="G11" s="12">
        <v>30000</v>
      </c>
      <c r="H11" s="12">
        <v>30000</v>
      </c>
      <c r="I11" s="18">
        <v>28733</v>
      </c>
      <c r="J11" s="12">
        <v>28733</v>
      </c>
    </row>
    <row r="12" spans="1:10" ht="39" customHeight="1" x14ac:dyDescent="0.25">
      <c r="A12" s="1"/>
      <c r="B12" s="8">
        <v>4</v>
      </c>
      <c r="C12" s="13" t="s">
        <v>15</v>
      </c>
      <c r="D12" s="8" t="s">
        <v>12</v>
      </c>
      <c r="E12" s="11">
        <v>2</v>
      </c>
      <c r="F12" s="12">
        <v>11300</v>
      </c>
      <c r="G12" s="12">
        <v>11300</v>
      </c>
      <c r="H12" s="12">
        <v>11300</v>
      </c>
      <c r="I12" s="18">
        <f t="shared" si="0"/>
        <v>11300</v>
      </c>
      <c r="J12" s="12">
        <f>(I12*2)</f>
        <v>22600</v>
      </c>
    </row>
    <row r="13" spans="1:10" ht="51" x14ac:dyDescent="0.25">
      <c r="A13" s="1"/>
      <c r="B13" s="8">
        <v>5</v>
      </c>
      <c r="C13" s="13" t="s">
        <v>16</v>
      </c>
      <c r="D13" s="14" t="s">
        <v>12</v>
      </c>
      <c r="E13" s="11">
        <v>1</v>
      </c>
      <c r="F13" s="12">
        <v>45000</v>
      </c>
      <c r="G13" s="12">
        <v>45000</v>
      </c>
      <c r="H13" s="12">
        <v>45000</v>
      </c>
      <c r="I13" s="18">
        <f t="shared" si="0"/>
        <v>45000</v>
      </c>
      <c r="J13" s="12">
        <f>SUM(F13:H13)/3</f>
        <v>45000</v>
      </c>
    </row>
    <row r="14" spans="1:10" x14ac:dyDescent="0.25">
      <c r="A14" s="1"/>
      <c r="B14" s="8"/>
      <c r="C14" s="15"/>
      <c r="D14" s="14"/>
      <c r="E14" s="16"/>
      <c r="F14" s="17"/>
      <c r="G14" s="17"/>
      <c r="H14" s="17"/>
      <c r="I14" s="17"/>
      <c r="J14" s="19">
        <f>SUM(J9:J13)</f>
        <v>561333</v>
      </c>
    </row>
    <row r="15" spans="1:10" x14ac:dyDescent="0.25">
      <c r="B15" s="26" t="s">
        <v>17</v>
      </c>
      <c r="C15" s="27"/>
      <c r="D15" s="27"/>
      <c r="E15" s="27"/>
      <c r="F15" s="27"/>
      <c r="G15" s="27"/>
      <c r="H15" s="28"/>
      <c r="I15" s="20"/>
      <c r="J15" s="21"/>
    </row>
    <row r="16" spans="1:10" x14ac:dyDescent="0.25">
      <c r="B16" s="1"/>
      <c r="C16" s="1"/>
      <c r="D16" s="1"/>
      <c r="E16" s="1"/>
    </row>
    <row r="17" spans="2:10" x14ac:dyDescent="0.25">
      <c r="B17" s="1"/>
      <c r="C17" s="1" t="s">
        <v>18</v>
      </c>
      <c r="D17" s="1"/>
      <c r="E17" s="1"/>
    </row>
    <row r="18" spans="2:10" x14ac:dyDescent="0.25">
      <c r="B18" s="1"/>
      <c r="C18" s="1"/>
      <c r="D18" s="1"/>
      <c r="E18" s="1"/>
      <c r="J18" s="22"/>
    </row>
    <row r="19" spans="2:10" x14ac:dyDescent="0.25">
      <c r="B19" s="1"/>
      <c r="C19" s="1"/>
      <c r="D19" s="1"/>
      <c r="E19" s="1"/>
    </row>
  </sheetData>
  <mergeCells count="7">
    <mergeCell ref="F7:H7"/>
    <mergeCell ref="I7:J7"/>
    <mergeCell ref="B15:H15"/>
    <mergeCell ref="B7:B8"/>
    <mergeCell ref="C7:C8"/>
    <mergeCell ref="D7:D8"/>
    <mergeCell ref="E7:E8"/>
  </mergeCell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2025-04-18T01:04:00Z</cp:lastPrinted>
  <dcterms:created xsi:type="dcterms:W3CDTF">2025-04-02T06:49:00Z</dcterms:created>
  <dcterms:modified xsi:type="dcterms:W3CDTF">2025-04-30T03:23:50Z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44FADBC5CE2944F49BB0B4AFF357D09D_13</vt:lpwstr>
  </property>
  <property fmtid="{D5CDD505-2E9C-101B-9397-08002B2CF9AE}" pid="3" name="KSOProductBuildVer">
    <vt:lpwstr>1049-12.2.0.20795</vt:lpwstr>
  </property>
</Properties>
</file>