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admin\Downloads\Обоснование НМЦК\"/>
    </mc:Choice>
  </mc:AlternateContent>
  <bookViews>
    <workbookView xWindow="0" yWindow="0" windowWidth="21570" windowHeight="7365"/>
  </bookViews>
  <sheets>
    <sheet name="на ФБС" sheetId="2" r:id="rId1"/>
  </sheets>
  <definedNames>
    <definedName name="_xlnm.Print_Area" localSheetId="0">'на ФБС'!$A$1:$D$39</definedName>
  </definedNames>
  <calcPr calcId="977461"/>
</workbook>
</file>

<file path=xl/calcChain.xml><?xml version="1.0" encoding="utf-8"?>
<calcChain xmlns="http://schemas.openxmlformats.org/spreadsheetml/2006/main">
  <c r="D18" i="2" l="1"/>
  <c r="A26" i="2"/>
  <c r="A27" i="2"/>
  <c r="A28" i="2"/>
  <c r="A29" i="2"/>
  <c r="A30" i="2"/>
  <c r="A31" i="2"/>
  <c r="A32" i="2"/>
  <c r="A33" i="2"/>
  <c r="A34" i="2"/>
  <c r="A36" i="2"/>
  <c r="D19" i="2"/>
</calcChain>
</file>

<file path=xl/sharedStrings.xml><?xml version="1.0" encoding="utf-8"?>
<sst xmlns="http://schemas.openxmlformats.org/spreadsheetml/2006/main" count="76" uniqueCount="63">
  <si>
    <t>Ед.изм.</t>
  </si>
  <si>
    <t>№ п/п</t>
  </si>
  <si>
    <t>Наименование работ</t>
  </si>
  <si>
    <t>Количество</t>
  </si>
  <si>
    <t>м3</t>
  </si>
  <si>
    <t>Установка барьерного ограждения на подходах к мосту</t>
  </si>
  <si>
    <t>2,8/96</t>
  </si>
  <si>
    <t>Установка металлического барьерного ограждения на мосту</t>
  </si>
  <si>
    <t>м³</t>
  </si>
  <si>
    <t>тн.</t>
  </si>
  <si>
    <t>Устройство въездного бруса 8м.,d=0,25, 0,51*2=1,02м3</t>
  </si>
  <si>
    <t xml:space="preserve">  т./п.м.</t>
  </si>
  <si>
    <t>т./п.м.</t>
  </si>
  <si>
    <t xml:space="preserve"> Ведомость объемов </t>
  </si>
  <si>
    <t>Разборка существующей насыпи эксковатором</t>
  </si>
  <si>
    <t>км</t>
  </si>
  <si>
    <t xml:space="preserve">Демонтаж временного объезда </t>
  </si>
  <si>
    <t>Планировка механизированным способом</t>
  </si>
  <si>
    <t>м2</t>
  </si>
  <si>
    <t xml:space="preserve">Демонтаж временных знаков </t>
  </si>
  <si>
    <t>шт</t>
  </si>
  <si>
    <t>Вывозка разборного лесоматериала на 57 км</t>
  </si>
  <si>
    <t>Демонтаж сигнальных столбиков с объезда</t>
  </si>
  <si>
    <t>24
48</t>
  </si>
  <si>
    <t>Переходный щит: лежень D=0,18м, L=2,5м, 0,08*8=0,64м3,</t>
  </si>
  <si>
    <t>м³ 
                        шт.(тн.)</t>
  </si>
  <si>
    <r>
      <t xml:space="preserve">Разборка пролетных строений:                                         </t>
    </r>
    <r>
      <rPr>
        <sz val="12"/>
        <color indexed="17"/>
        <rFont val="Times New Roman"/>
        <family val="1"/>
        <charset val="204"/>
      </rPr>
      <t xml:space="preserve"> </t>
    </r>
    <r>
      <rPr>
        <sz val="12"/>
        <rFont val="Times New Roman"/>
        <family val="1"/>
        <charset val="204"/>
      </rPr>
      <t xml:space="preserve">                                        
-перила: брус поручня 0,1*0,1*10,5*2=0,21 м3
-колесоотбойный брус: 12*0,15*0,3*2стор.=1,08 м3
-верхний настил: 12*6,4*0,05=3,84 м3
-нижний настил: 12*6,7*0,15=12,06 м3                          
-въездной брус 6,7м.: d=0,3; 0,53*2=1,06 м3                                  
-прогоны 12 м.: d=0,30; 0,42х3х6,4=8,06 м3</t>
    </r>
  </si>
  <si>
    <t xml:space="preserve">Разборка опор: 
Береговые опоры: 
-стойки L=3,0 м. d=0,24м.  16 шт. 0,157*24=2,512 м3;
-насадки 2 шт., d=0,24, L=6,7м, 0,37*2=0,74м3;
Заборные стенки:          
-заполнение: плаха d=0,1м, L=8,7м, 12 шт; 2,0*8,7*0,1-4%=3,34м3. </t>
  </si>
  <si>
    <t xml:space="preserve">Засыпка пазух между заборной стенкой,опорами и подходной насыпью
грунтом 9*2*2= 36м3*2 стор.72м3 (12 м3-ручным, 24 м3-
механизированным способоми) </t>
  </si>
  <si>
    <t>Подложка под переходной щит 8м.,брус 0,2х0,2; 0,4*0,2*8*2=1,28 м3</t>
  </si>
  <si>
    <t>м2
м2</t>
  </si>
  <si>
    <t>128,16
64,8</t>
  </si>
  <si>
    <t xml:space="preserve">Устройство подушки ПГС природной под опоры, 
береговая (0,2*3,0*8,0)*2=9,6 м3                               </t>
  </si>
  <si>
    <t>Установка временных знаков:
знак 1.25 "Дорожные работы"
знак 3.1 "Въезд запрещен"
знак 3.20 "Обгон запрещен"
знак 3.24 "Ограничение скорости 40"
знак 3.24 "Ограничение скорости 50"
знак 3.31 "Снятие ограничений"
знаки 4.21 "Объезд препятствия справа" 
знаки 4.22 "Объезд препятствия слева"
знак 6.17 "Схема объезда"
стойки временных знаков</t>
  </si>
  <si>
    <t xml:space="preserve">шт.
шт.
</t>
  </si>
  <si>
    <t xml:space="preserve">4
2
4
2
2
2
1
1
2
13
</t>
  </si>
  <si>
    <t xml:space="preserve">Устройство котлованов под опоры,                       
береговые ( 3,75*3,0*8,0)*2=180 м3                       </t>
  </si>
  <si>
    <t xml:space="preserve">Замена грунта на скальный под опоры, 
береговая (8,0*3,0*8,0)*2=48 м3                               </t>
  </si>
  <si>
    <t xml:space="preserve"> м3</t>
  </si>
  <si>
    <t>Разработка грунта экскаваторами с погрузкой на автомобили-самосвалы, вместимость ковша 0,65 (0,5-1) м3, группа грунтов: 3</t>
  </si>
  <si>
    <t>Перевозка грузов I класса автомобилями-самосвалами грузоподъемностью до 15 т по дорогам с переходным (булыжным, щебеночным, гравийным) дорожным покрытием на расстояние 5 км</t>
  </si>
  <si>
    <t>т</t>
  </si>
  <si>
    <t>Уплотнение грунта прицепными катками на пневмоколесном ходу 25 т на первый проход по одному следу при толщине слоя 25 см</t>
  </si>
  <si>
    <t>Планировка площадей: механизированным способом, группа грунтов 3</t>
  </si>
  <si>
    <t xml:space="preserve"> м2</t>
  </si>
  <si>
    <t>Утройство объезда</t>
  </si>
  <si>
    <t>Укладка стальных труб диаметром: 1000 мм (2шт*16м)</t>
  </si>
  <si>
    <t>Демонтаж стальных труб d=1,0  м (2шт)</t>
  </si>
  <si>
    <t>Устройство гидроизоляции бетонных поверхностей:
- Опор
- Откосных стенок</t>
  </si>
  <si>
    <t xml:space="preserve">Устройство сборных опор: 
-Плиты мостовые П1-4М-АIII (4*0,98*0,35*8).                                               
-Блок ФБС 24.6.6-Т =40 шт. (40*2,4*0,6*0,6=34,56) ,        
-Блок ФБС 12.6.6-Т =16 шт. (16*1,2*0,6*0,6=6,912),                                                                                                            
-уголок 75 = 72 п.м*2=115,2 п.м.        
-Цементный раствор=1,5 м3.                                                               
</t>
  </si>
  <si>
    <t xml:space="preserve">
шт./м3
м3
м3
п.м/тн.
м3
                                                                                                                                                                                                                                                                                                                                                                                                                                                                                                                                                                    </t>
  </si>
  <si>
    <t xml:space="preserve">
8/10,976
34,56
6,912
115,2/0,3328
1,5
                                                                                        </t>
  </si>
  <si>
    <t xml:space="preserve">Устройство откосных стенок (струенаправляющих) :                                                 
-Блок ФБС 24.6.6 =16 шт. (16*2,4*0,6*0,6=13,824м3) ,                                                                                                                   
-цементный раствор=0,5 м3.    </t>
  </si>
  <si>
    <t xml:space="preserve">
м3                                                                                                                                                                                                                                                                                                                                                                                                                                                                                                                                                                м3
</t>
  </si>
  <si>
    <t xml:space="preserve">
13,824
 0,5 
</t>
  </si>
  <si>
    <t>Устройство каменной наброски  (2,4*1*8+8*1,2*1,3)*2шт</t>
  </si>
  <si>
    <t>Устройство пролетного строения:                                     
 верхний настил доска обрезная 8*13,4*0,07=7,5м3.  
нижний настил: плаха 0,18*13,4*8,0(-4%)=18,52м3,  
Транспортерная лента/резиновые опорные части                                       
металические платформы L=13,4*2шт.=26,8м</t>
  </si>
  <si>
    <t>26,02
 2(18)</t>
  </si>
  <si>
    <t>2,1/32</t>
  </si>
  <si>
    <t xml:space="preserve">
  м3./км. 
  т./км.          
  т./км.        
  т./км. 
  т./км.        
  т./км.
  т./км.
  т./км.</t>
  </si>
  <si>
    <r>
      <t xml:space="preserve">
60,744/</t>
    </r>
    <r>
      <rPr>
        <sz val="12"/>
        <color indexed="10"/>
        <rFont val="Times New Roman"/>
        <family val="1"/>
        <charset val="204"/>
      </rPr>
      <t>400</t>
    </r>
    <r>
      <rPr>
        <sz val="12"/>
        <rFont val="Times New Roman"/>
        <family val="1"/>
        <charset val="204"/>
      </rPr>
      <t xml:space="preserve">
23,16/50
14,12/25
189,85/5
114,048/20
18/400
2,8/400
2,1/400
                 </t>
    </r>
  </si>
  <si>
    <r>
      <t xml:space="preserve">Транспортировка материалов                                              
-бетонные блоки
-лес 50 км (28,95 м3*0,8= 23,16т )                                          
-ПГС природная (8,5м3*1,75=14,88т)  
-грунт (111,67м3*1,7=189,85т)
</t>
    </r>
    <r>
      <rPr>
        <sz val="12"/>
        <color indexed="10"/>
        <rFont val="Times New Roman"/>
        <family val="1"/>
        <charset val="204"/>
      </rPr>
      <t>-камень (63,36м3*1,8=114,048т.)</t>
    </r>
    <r>
      <rPr>
        <sz val="12"/>
        <color indexed="13"/>
        <rFont val="Times New Roman"/>
        <family val="1"/>
        <charset val="204"/>
      </rPr>
      <t xml:space="preserve">
</t>
    </r>
    <r>
      <rPr>
        <sz val="12"/>
        <rFont val="Times New Roman"/>
        <family val="1"/>
        <charset val="204"/>
      </rPr>
      <t>-металические платформы 2шт.(18т)
-металлическое барьерное ограждение 2,8т
-мостовое металлическое барьерное ограждение 2,1т.</t>
    </r>
  </si>
  <si>
    <t>Ремонт моста L=13,4 м.п., Г=7м на км 333+070 автомобильной дороги Могойтуй - Сретенск - Олочи в Шелопугинском муниципальном округе Забайкальского края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</si>
</sst>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80" formatCode="0.000"/>
  </numFmts>
  <fonts count="12" x14ac:knownFonts="1">
    <font>
      <sz val="10"/>
      <name val="Arial Cyr"/>
      <charset val="204"/>
    </font>
    <font>
      <sz val="10"/>
      <name val="Arial Cyr"/>
      <family val="2"/>
      <charset val="204"/>
    </font>
    <font>
      <sz val="12"/>
      <name val="Arial Cyr"/>
      <charset val="204"/>
    </font>
    <font>
      <b/>
      <sz val="10"/>
      <name val="Arial Cyr"/>
      <charset val="204"/>
    </font>
    <font>
      <sz val="12"/>
      <name val="Times New Roman"/>
      <family val="1"/>
      <charset val="204"/>
    </font>
    <font>
      <sz val="12"/>
      <color indexed="17"/>
      <name val="Times New Roman"/>
      <family val="1"/>
      <charset val="204"/>
    </font>
    <font>
      <sz val="10"/>
      <name val="Times New Roman"/>
      <family val="1"/>
      <charset val="204"/>
    </font>
    <font>
      <b/>
      <sz val="12"/>
      <name val="Times New Roman"/>
      <family val="1"/>
      <charset val="204"/>
    </font>
    <font>
      <sz val="12"/>
      <color indexed="10"/>
      <name val="Times New Roman"/>
      <family val="1"/>
      <charset val="204"/>
    </font>
    <font>
      <sz val="12"/>
      <color indexed="10"/>
      <name val="Times New Roman"/>
      <family val="1"/>
      <charset val="204"/>
    </font>
    <font>
      <sz val="12"/>
      <color indexed="13"/>
      <name val="Times New Roman"/>
      <family val="1"/>
      <charset val="204"/>
    </font>
    <font>
      <sz val="12"/>
      <color rgb="FF0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2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0" borderId="0"/>
  </cellStyleXfs>
  <cellXfs count="68">
    <xf numFmtId="0" fontId="0" fillId="0" borderId="0" xfId="0"/>
    <xf numFmtId="0" fontId="0" fillId="0" borderId="0" xfId="0" applyAlignment="1"/>
    <xf numFmtId="0" fontId="2" fillId="0" borderId="0" xfId="0" applyFont="1"/>
    <xf numFmtId="0" fontId="3" fillId="0" borderId="0" xfId="0" applyFont="1"/>
    <xf numFmtId="0" fontId="4" fillId="0" borderId="1" xfId="1" applyFont="1" applyFill="1" applyBorder="1" applyAlignment="1">
      <alignment horizontal="center" vertical="center" wrapText="1"/>
    </xf>
    <xf numFmtId="1" fontId="4" fillId="0" borderId="1" xfId="1" applyNumberFormat="1" applyFont="1" applyFill="1" applyBorder="1" applyAlignment="1">
      <alignment horizontal="center" vertical="center" wrapText="1"/>
    </xf>
    <xf numFmtId="0" fontId="4" fillId="0" borderId="0" xfId="1" applyFont="1" applyFill="1" applyBorder="1" applyAlignment="1">
      <alignment vertical="top" wrapText="1"/>
    </xf>
    <xf numFmtId="0" fontId="4" fillId="0" borderId="0" xfId="0" applyFont="1"/>
    <xf numFmtId="0" fontId="4" fillId="0" borderId="0" xfId="1" applyFont="1" applyFill="1" applyBorder="1" applyAlignment="1">
      <alignment horizontal="left" vertical="top" wrapText="1"/>
    </xf>
    <xf numFmtId="0" fontId="4" fillId="0" borderId="0" xfId="0" applyFont="1" applyAlignment="1">
      <alignment horizontal="right"/>
    </xf>
    <xf numFmtId="0" fontId="4" fillId="0" borderId="0" xfId="0" applyFont="1" applyAlignment="1">
      <alignment vertical="center" wrapText="1" shrinkToFit="1"/>
    </xf>
    <xf numFmtId="0" fontId="4" fillId="0" borderId="0" xfId="0" applyFont="1" applyAlignment="1">
      <alignment horizontal="left"/>
    </xf>
    <xf numFmtId="0" fontId="4" fillId="2" borderId="2" xfId="1" applyFont="1" applyFill="1" applyBorder="1" applyAlignment="1">
      <alignment horizontal="center" vertical="center" wrapText="1"/>
    </xf>
    <xf numFmtId="0" fontId="4" fillId="2" borderId="2" xfId="1" applyFont="1" applyFill="1" applyBorder="1" applyAlignment="1">
      <alignment horizontal="left" vertical="center" wrapText="1"/>
    </xf>
    <xf numFmtId="0" fontId="4" fillId="2" borderId="2" xfId="1" applyFont="1" applyFill="1" applyBorder="1" applyAlignment="1">
      <alignment horizontal="left" vertical="top" wrapText="1"/>
    </xf>
    <xf numFmtId="0" fontId="4" fillId="2" borderId="2" xfId="0" applyFont="1" applyFill="1" applyBorder="1" applyAlignment="1">
      <alignment vertical="top" wrapText="1"/>
    </xf>
    <xf numFmtId="0" fontId="4" fillId="2" borderId="2" xfId="0" applyFont="1" applyFill="1" applyBorder="1" applyAlignment="1">
      <alignment horizontal="center" vertical="center" wrapText="1"/>
    </xf>
    <xf numFmtId="0" fontId="4" fillId="2" borderId="2" xfId="0" applyFont="1" applyFill="1" applyBorder="1" applyAlignment="1">
      <alignment horizontal="left" vertical="top" wrapText="1"/>
    </xf>
    <xf numFmtId="0" fontId="4" fillId="2" borderId="2" xfId="0" applyFont="1" applyFill="1" applyBorder="1" applyAlignment="1">
      <alignment horizontal="left" vertical="center" wrapText="1"/>
    </xf>
    <xf numFmtId="0" fontId="4" fillId="2" borderId="2" xfId="0" applyFont="1" applyFill="1" applyBorder="1" applyAlignment="1">
      <alignment vertical="center" wrapText="1"/>
    </xf>
    <xf numFmtId="0" fontId="4" fillId="2" borderId="2" xfId="1" applyFont="1" applyFill="1" applyBorder="1" applyAlignment="1">
      <alignment vertical="center" wrapText="1"/>
    </xf>
    <xf numFmtId="0" fontId="4" fillId="2" borderId="3" xfId="0" applyFont="1" applyFill="1" applyBorder="1" applyAlignment="1">
      <alignment vertical="top" wrapText="1"/>
    </xf>
    <xf numFmtId="0" fontId="4" fillId="2" borderId="3" xfId="0" applyFont="1" applyFill="1" applyBorder="1" applyAlignment="1">
      <alignment horizontal="center" vertical="center" wrapText="1"/>
    </xf>
    <xf numFmtId="0" fontId="4" fillId="2" borderId="2" xfId="0" applyFont="1" applyFill="1" applyBorder="1" applyAlignment="1">
      <alignment horizontal="center" vertical="top" wrapText="1"/>
    </xf>
    <xf numFmtId="0" fontId="6" fillId="0" borderId="0" xfId="0" applyFont="1" applyAlignment="1">
      <alignment vertical="justify" wrapText="1"/>
    </xf>
    <xf numFmtId="0" fontId="7" fillId="0" borderId="0" xfId="0" applyFont="1" applyFill="1"/>
    <xf numFmtId="0" fontId="4" fillId="2" borderId="0" xfId="1" applyFont="1" applyFill="1" applyBorder="1" applyAlignment="1">
      <alignment horizontal="center" vertical="top" wrapText="1"/>
    </xf>
    <xf numFmtId="0" fontId="4" fillId="2" borderId="0"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7" fillId="0" borderId="0" xfId="0" applyFont="1" applyFill="1" applyAlignment="1">
      <alignment vertical="top" wrapText="1"/>
    </xf>
    <xf numFmtId="0" fontId="4" fillId="2" borderId="4" xfId="1" applyFont="1" applyFill="1" applyBorder="1" applyAlignment="1">
      <alignment horizontal="center" vertical="center" wrapText="1"/>
    </xf>
    <xf numFmtId="2" fontId="4" fillId="2" borderId="4" xfId="1" applyNumberFormat="1" applyFont="1" applyFill="1" applyBorder="1" applyAlignment="1">
      <alignment horizontal="center" vertical="center" wrapText="1"/>
    </xf>
    <xf numFmtId="0" fontId="4" fillId="2" borderId="2" xfId="1" applyFont="1" applyFill="1" applyBorder="1" applyAlignment="1">
      <alignment horizontal="center" vertical="top" wrapText="1"/>
    </xf>
    <xf numFmtId="0" fontId="4" fillId="2" borderId="2" xfId="1" applyNumberFormat="1" applyFont="1" applyFill="1" applyBorder="1" applyAlignment="1">
      <alignment horizontal="center" vertical="center" wrapText="1"/>
    </xf>
    <xf numFmtId="0" fontId="4" fillId="2" borderId="5" xfId="0" applyFont="1" applyFill="1" applyBorder="1" applyAlignment="1">
      <alignment vertical="center"/>
    </xf>
    <xf numFmtId="0" fontId="4"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4" fillId="2" borderId="7" xfId="1" applyFont="1" applyFill="1" applyBorder="1" applyAlignment="1">
      <alignment horizontal="center" vertical="center" wrapText="1"/>
    </xf>
    <xf numFmtId="0" fontId="4" fillId="2" borderId="2" xfId="0" applyFont="1" applyFill="1" applyBorder="1" applyAlignment="1">
      <alignment horizontal="center" wrapText="1"/>
    </xf>
    <xf numFmtId="0" fontId="4" fillId="2" borderId="4" xfId="1" applyNumberFormat="1" applyFont="1" applyFill="1" applyBorder="1" applyAlignment="1">
      <alignment horizontal="center" vertical="center" wrapText="1"/>
    </xf>
    <xf numFmtId="2" fontId="4" fillId="2" borderId="2" xfId="0" applyNumberFormat="1" applyFont="1" applyFill="1" applyBorder="1" applyAlignment="1">
      <alignment horizontal="center" vertical="center" wrapText="1"/>
    </xf>
    <xf numFmtId="0" fontId="4" fillId="2" borderId="8" xfId="1" applyFont="1" applyFill="1" applyBorder="1" applyAlignment="1">
      <alignment horizontal="center" vertical="center" wrapText="1"/>
    </xf>
    <xf numFmtId="0" fontId="7" fillId="0" borderId="0" xfId="0" applyFont="1"/>
    <xf numFmtId="0" fontId="4" fillId="2" borderId="9" xfId="1" applyFont="1" applyFill="1" applyBorder="1" applyAlignment="1">
      <alignment horizontal="center" vertical="center" wrapText="1"/>
    </xf>
    <xf numFmtId="0" fontId="4" fillId="2" borderId="9" xfId="1" applyFont="1" applyFill="1" applyBorder="1" applyAlignment="1">
      <alignment horizontal="left" vertical="top" wrapText="1"/>
    </xf>
    <xf numFmtId="0" fontId="4" fillId="2" borderId="9" xfId="1" applyFont="1" applyFill="1" applyBorder="1" applyAlignment="1">
      <alignment horizontal="center" wrapText="1"/>
    </xf>
    <xf numFmtId="1" fontId="7" fillId="2" borderId="10" xfId="1" applyNumberFormat="1" applyFont="1" applyFill="1" applyBorder="1" applyAlignment="1">
      <alignment horizontal="center" wrapText="1"/>
    </xf>
    <xf numFmtId="0" fontId="4" fillId="3" borderId="11" xfId="1" applyFont="1" applyFill="1" applyBorder="1" applyAlignment="1">
      <alignment horizontal="center" vertical="center" wrapText="1"/>
    </xf>
    <xf numFmtId="0" fontId="4" fillId="3" borderId="12" xfId="1" applyFont="1" applyFill="1" applyBorder="1" applyAlignment="1">
      <alignment horizontal="left" vertical="top" wrapText="1"/>
    </xf>
    <xf numFmtId="0" fontId="4" fillId="3" borderId="12" xfId="1" applyFont="1" applyFill="1" applyBorder="1" applyAlignment="1">
      <alignment horizontal="center" wrapText="1"/>
    </xf>
    <xf numFmtId="1" fontId="7" fillId="3" borderId="13" xfId="1" applyNumberFormat="1" applyFont="1" applyFill="1" applyBorder="1" applyAlignment="1">
      <alignment horizontal="center" wrapText="1"/>
    </xf>
    <xf numFmtId="1" fontId="11" fillId="3" borderId="14" xfId="0" applyNumberFormat="1" applyFont="1" applyFill="1" applyBorder="1" applyAlignment="1">
      <alignment horizontal="center" vertical="top" wrapText="1"/>
    </xf>
    <xf numFmtId="1" fontId="11" fillId="3" borderId="15" xfId="0" applyNumberFormat="1" applyFont="1" applyFill="1" applyBorder="1" applyAlignment="1">
      <alignment vertical="top" wrapText="1"/>
    </xf>
    <xf numFmtId="1" fontId="11" fillId="3" borderId="16" xfId="0" applyNumberFormat="1" applyFont="1" applyFill="1" applyBorder="1" applyAlignment="1">
      <alignment horizontal="center" vertical="top" wrapText="1"/>
    </xf>
    <xf numFmtId="180" fontId="11" fillId="3" borderId="17" xfId="0" applyNumberFormat="1" applyFont="1" applyFill="1" applyBorder="1" applyAlignment="1">
      <alignment horizontal="center" vertical="top" wrapText="1"/>
    </xf>
    <xf numFmtId="1" fontId="11" fillId="3" borderId="18" xfId="0" applyNumberFormat="1" applyFont="1" applyFill="1" applyBorder="1" applyAlignment="1">
      <alignment horizontal="center" vertical="top" wrapText="1"/>
    </xf>
    <xf numFmtId="1" fontId="11" fillId="3" borderId="19" xfId="0" applyNumberFormat="1" applyFont="1" applyFill="1" applyBorder="1" applyAlignment="1">
      <alignment vertical="top" wrapText="1"/>
    </xf>
    <xf numFmtId="1" fontId="11" fillId="3" borderId="2" xfId="0" applyNumberFormat="1" applyFont="1" applyFill="1" applyBorder="1" applyAlignment="1">
      <alignment horizontal="center" vertical="top" wrapText="1"/>
    </xf>
    <xf numFmtId="1" fontId="11" fillId="3" borderId="20" xfId="0" applyNumberFormat="1" applyFont="1" applyFill="1" applyBorder="1" applyAlignment="1">
      <alignment horizontal="center" vertical="top" wrapText="1"/>
    </xf>
    <xf numFmtId="1" fontId="11" fillId="3" borderId="7" xfId="0" applyNumberFormat="1" applyFont="1" applyFill="1" applyBorder="1" applyAlignment="1">
      <alignment horizontal="center" vertical="top" wrapText="1"/>
    </xf>
    <xf numFmtId="0" fontId="4" fillId="0" borderId="0" xfId="0" applyFont="1" applyAlignment="1">
      <alignment horizontal="right"/>
    </xf>
    <xf numFmtId="0" fontId="4" fillId="0" borderId="0" xfId="0" applyFont="1" applyAlignment="1">
      <alignment horizontal="center"/>
    </xf>
    <xf numFmtId="0" fontId="6" fillId="0" borderId="0" xfId="0" applyFont="1" applyAlignment="1">
      <alignment horizontal="right"/>
    </xf>
    <xf numFmtId="0" fontId="6" fillId="0" borderId="0" xfId="0" applyFont="1" applyAlignment="1">
      <alignment horizontal="right" vertical="justify" wrapText="1"/>
    </xf>
    <xf numFmtId="0" fontId="7" fillId="0" borderId="0" xfId="0" applyFont="1" applyAlignment="1">
      <alignment horizontal="center" vertical="center" wrapText="1"/>
    </xf>
    <xf numFmtId="0" fontId="4" fillId="0" borderId="0" xfId="0" applyFont="1" applyAlignment="1">
      <alignment horizontal="center" vertical="center" wrapText="1"/>
    </xf>
    <xf numFmtId="0" fontId="7" fillId="0" borderId="0" xfId="0" applyFont="1" applyFill="1" applyAlignment="1">
      <alignment horizontal="left" vertical="top" wrapText="1"/>
    </xf>
    <xf numFmtId="0" fontId="7" fillId="0" borderId="0" xfId="0" applyFont="1" applyFill="1" applyAlignment="1">
      <alignment horizontal="left" vertical="top"/>
    </xf>
  </cellXfs>
  <cellStyles count="2">
    <cellStyle name="Обычный" xfId="0" builtinId="0"/>
    <cellStyle name="Обычный_Лист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L44"/>
  <sheetViews>
    <sheetView tabSelected="1" view="pageBreakPreview" zoomScale="130" zoomScaleNormal="130" zoomScaleSheetLayoutView="130" workbookViewId="0">
      <selection activeCell="E39" sqref="E39"/>
    </sheetView>
  </sheetViews>
  <sheetFormatPr defaultRowHeight="15" x14ac:dyDescent="0.2"/>
  <cols>
    <col min="1" max="1" width="5.5703125" customWidth="1"/>
    <col min="2" max="2" width="68.140625" customWidth="1"/>
    <col min="3" max="3" width="14.85546875" style="2" customWidth="1"/>
    <col min="4" max="4" width="21.7109375" style="2" customWidth="1"/>
    <col min="5" max="5" width="11.7109375" customWidth="1"/>
  </cols>
  <sheetData>
    <row r="1" spans="1:12" ht="12.75" x14ac:dyDescent="0.2">
      <c r="A1" s="62"/>
      <c r="B1" s="62"/>
      <c r="C1" s="62"/>
      <c r="D1" s="62"/>
    </row>
    <row r="2" spans="1:12" ht="30" customHeight="1" x14ac:dyDescent="0.2">
      <c r="A2" s="63"/>
      <c r="B2" s="63"/>
      <c r="C2" s="63"/>
      <c r="D2" s="63"/>
      <c r="E2" s="24"/>
    </row>
    <row r="3" spans="1:12" ht="18.75" customHeight="1" x14ac:dyDescent="0.2">
      <c r="A3" s="64" t="s">
        <v>13</v>
      </c>
      <c r="B3" s="64"/>
      <c r="C3" s="64"/>
      <c r="D3" s="64"/>
      <c r="I3" s="1"/>
      <c r="J3" s="1"/>
      <c r="K3" s="1"/>
      <c r="L3" s="1"/>
    </row>
    <row r="4" spans="1:12" ht="35.25" customHeight="1" thickBot="1" x14ac:dyDescent="0.25">
      <c r="A4" s="65" t="s">
        <v>62</v>
      </c>
      <c r="B4" s="65"/>
      <c r="C4" s="65"/>
      <c r="D4" s="65"/>
      <c r="I4" s="1"/>
      <c r="J4" s="1"/>
      <c r="K4" s="1"/>
      <c r="L4" s="1"/>
    </row>
    <row r="5" spans="1:12" s="3" customFormat="1" ht="33" customHeight="1" thickBot="1" x14ac:dyDescent="0.25">
      <c r="A5" s="4" t="s">
        <v>1</v>
      </c>
      <c r="B5" s="4" t="s">
        <v>2</v>
      </c>
      <c r="C5" s="4" t="s">
        <v>0</v>
      </c>
      <c r="D5" s="5" t="s">
        <v>3</v>
      </c>
    </row>
    <row r="6" spans="1:12" s="3" customFormat="1" ht="183.75" customHeight="1" thickBot="1" x14ac:dyDescent="0.3">
      <c r="A6" s="43">
        <v>1</v>
      </c>
      <c r="B6" s="44" t="s">
        <v>33</v>
      </c>
      <c r="C6" s="45" t="s">
        <v>34</v>
      </c>
      <c r="D6" s="46" t="s">
        <v>35</v>
      </c>
    </row>
    <row r="7" spans="1:12" s="3" customFormat="1" ht="16.5" thickBot="1" x14ac:dyDescent="0.3">
      <c r="A7" s="47"/>
      <c r="B7" s="48" t="s">
        <v>45</v>
      </c>
      <c r="C7" s="49"/>
      <c r="D7" s="50"/>
    </row>
    <row r="8" spans="1:12" s="42" customFormat="1" ht="15.75" x14ac:dyDescent="0.25">
      <c r="A8" s="51">
        <v>2</v>
      </c>
      <c r="B8" s="52" t="s">
        <v>46</v>
      </c>
      <c r="C8" s="53" t="s">
        <v>15</v>
      </c>
      <c r="D8" s="54">
        <v>3.2000000000000001E-2</v>
      </c>
      <c r="E8"/>
    </row>
    <row r="9" spans="1:12" s="42" customFormat="1" ht="31.5" x14ac:dyDescent="0.25">
      <c r="A9" s="55">
        <v>3</v>
      </c>
      <c r="B9" s="56" t="s">
        <v>39</v>
      </c>
      <c r="C9" s="57" t="s">
        <v>38</v>
      </c>
      <c r="D9" s="58">
        <v>2400</v>
      </c>
      <c r="E9"/>
    </row>
    <row r="10" spans="1:12" s="42" customFormat="1" ht="46.5" customHeight="1" x14ac:dyDescent="0.25">
      <c r="A10" s="55">
        <v>4</v>
      </c>
      <c r="B10" s="56" t="s">
        <v>40</v>
      </c>
      <c r="C10" s="57" t="s">
        <v>41</v>
      </c>
      <c r="D10" s="58">
        <v>4080</v>
      </c>
      <c r="E10"/>
    </row>
    <row r="11" spans="1:12" s="42" customFormat="1" ht="33" customHeight="1" x14ac:dyDescent="0.25">
      <c r="A11" s="55">
        <v>5</v>
      </c>
      <c r="B11" s="56" t="s">
        <v>42</v>
      </c>
      <c r="C11" s="57" t="s">
        <v>38</v>
      </c>
      <c r="D11" s="58">
        <v>2400</v>
      </c>
      <c r="E11"/>
    </row>
    <row r="12" spans="1:12" s="42" customFormat="1" ht="32.25" thickBot="1" x14ac:dyDescent="0.3">
      <c r="A12" s="55">
        <v>6</v>
      </c>
      <c r="B12" s="56" t="s">
        <v>43</v>
      </c>
      <c r="C12" s="59" t="s">
        <v>44</v>
      </c>
      <c r="D12" s="58">
        <v>800</v>
      </c>
      <c r="E12"/>
    </row>
    <row r="13" spans="1:12" s="42" customFormat="1" ht="110.25" x14ac:dyDescent="0.25">
      <c r="A13" s="32">
        <v>7</v>
      </c>
      <c r="B13" s="14" t="s">
        <v>26</v>
      </c>
      <c r="C13" s="41" t="s">
        <v>8</v>
      </c>
      <c r="D13" s="30">
        <v>26.31</v>
      </c>
      <c r="E13"/>
    </row>
    <row r="14" spans="1:12" ht="96" customHeight="1" x14ac:dyDescent="0.2">
      <c r="A14" s="12">
        <v>8</v>
      </c>
      <c r="B14" s="14" t="s">
        <v>27</v>
      </c>
      <c r="C14" s="12" t="s">
        <v>8</v>
      </c>
      <c r="D14" s="30">
        <v>6.5919999999999996</v>
      </c>
    </row>
    <row r="15" spans="1:12" ht="20.25" customHeight="1" x14ac:dyDescent="0.2">
      <c r="A15" s="32">
        <v>9</v>
      </c>
      <c r="B15" s="13" t="s">
        <v>21</v>
      </c>
      <c r="C15" s="12" t="s">
        <v>9</v>
      </c>
      <c r="D15" s="31">
        <v>30.32</v>
      </c>
    </row>
    <row r="16" spans="1:12" ht="21" customHeight="1" x14ac:dyDescent="0.2">
      <c r="A16" s="12">
        <v>10</v>
      </c>
      <c r="B16" s="13" t="s">
        <v>14</v>
      </c>
      <c r="C16" s="12" t="s">
        <v>8</v>
      </c>
      <c r="D16" s="39">
        <v>96</v>
      </c>
    </row>
    <row r="17" spans="1:4" ht="31.5" customHeight="1" x14ac:dyDescent="0.2">
      <c r="A17" s="12">
        <v>11</v>
      </c>
      <c r="B17" s="14" t="s">
        <v>36</v>
      </c>
      <c r="C17" s="12" t="s">
        <v>8</v>
      </c>
      <c r="D17" s="12">
        <v>180</v>
      </c>
    </row>
    <row r="18" spans="1:4" ht="40.15" customHeight="1" x14ac:dyDescent="0.2">
      <c r="A18" s="12">
        <v>12</v>
      </c>
      <c r="B18" s="14" t="s">
        <v>37</v>
      </c>
      <c r="C18" s="12" t="s">
        <v>8</v>
      </c>
      <c r="D18" s="33">
        <f>0.8*3*8*2</f>
        <v>38.400000000000006</v>
      </c>
    </row>
    <row r="19" spans="1:4" ht="33.75" customHeight="1" x14ac:dyDescent="0.2">
      <c r="A19" s="12">
        <v>13</v>
      </c>
      <c r="B19" s="14" t="s">
        <v>32</v>
      </c>
      <c r="C19" s="12" t="s">
        <v>8</v>
      </c>
      <c r="D19" s="33">
        <f>0.2*3*8*2</f>
        <v>9.6000000000000014</v>
      </c>
    </row>
    <row r="20" spans="1:4" ht="109.15" customHeight="1" x14ac:dyDescent="0.2">
      <c r="A20" s="32">
        <v>14</v>
      </c>
      <c r="B20" s="17" t="s">
        <v>49</v>
      </c>
      <c r="C20" s="23" t="s">
        <v>50</v>
      </c>
      <c r="D20" s="23" t="s">
        <v>51</v>
      </c>
    </row>
    <row r="21" spans="1:4" ht="51.75" customHeight="1" x14ac:dyDescent="0.2">
      <c r="A21" s="32">
        <v>15</v>
      </c>
      <c r="B21" s="17" t="s">
        <v>52</v>
      </c>
      <c r="C21" s="16" t="s">
        <v>53</v>
      </c>
      <c r="D21" s="16" t="s">
        <v>54</v>
      </c>
    </row>
    <row r="22" spans="1:4" ht="50.25" customHeight="1" x14ac:dyDescent="0.25">
      <c r="A22" s="32">
        <v>16</v>
      </c>
      <c r="B22" s="17" t="s">
        <v>48</v>
      </c>
      <c r="C22" s="38" t="s">
        <v>30</v>
      </c>
      <c r="D22" s="38" t="s">
        <v>31</v>
      </c>
    </row>
    <row r="23" spans="1:4" ht="48" customHeight="1" x14ac:dyDescent="0.2">
      <c r="A23" s="32">
        <v>17</v>
      </c>
      <c r="B23" s="15" t="s">
        <v>28</v>
      </c>
      <c r="C23" s="16" t="s">
        <v>8</v>
      </c>
      <c r="D23" s="16" t="s">
        <v>23</v>
      </c>
    </row>
    <row r="24" spans="1:4" ht="81" customHeight="1" x14ac:dyDescent="0.2">
      <c r="A24" s="32">
        <v>18</v>
      </c>
      <c r="B24" s="15" t="s">
        <v>56</v>
      </c>
      <c r="C24" s="16" t="s">
        <v>25</v>
      </c>
      <c r="D24" s="16" t="s">
        <v>57</v>
      </c>
    </row>
    <row r="25" spans="1:4" ht="28.5" customHeight="1" x14ac:dyDescent="0.2">
      <c r="A25" s="32">
        <v>19</v>
      </c>
      <c r="B25" s="18" t="s">
        <v>29</v>
      </c>
      <c r="C25" s="16" t="s">
        <v>8</v>
      </c>
      <c r="D25" s="16">
        <v>1.28</v>
      </c>
    </row>
    <row r="26" spans="1:4" ht="23.25" customHeight="1" x14ac:dyDescent="0.2">
      <c r="A26" s="32">
        <f t="shared" ref="A26:A36" si="0">A25+1</f>
        <v>20</v>
      </c>
      <c r="B26" s="19" t="s">
        <v>24</v>
      </c>
      <c r="C26" s="16" t="s">
        <v>8</v>
      </c>
      <c r="D26" s="16">
        <v>0.64</v>
      </c>
    </row>
    <row r="27" spans="1:4" ht="24" customHeight="1" x14ac:dyDescent="0.2">
      <c r="A27" s="32">
        <f t="shared" si="0"/>
        <v>21</v>
      </c>
      <c r="B27" s="18" t="s">
        <v>10</v>
      </c>
      <c r="C27" s="16" t="s">
        <v>8</v>
      </c>
      <c r="D27" s="16">
        <v>1.02</v>
      </c>
    </row>
    <row r="28" spans="1:4" ht="21" customHeight="1" x14ac:dyDescent="0.2">
      <c r="A28" s="32">
        <f t="shared" si="0"/>
        <v>22</v>
      </c>
      <c r="B28" s="19" t="s">
        <v>7</v>
      </c>
      <c r="C28" s="16" t="s">
        <v>12</v>
      </c>
      <c r="D28" s="40" t="s">
        <v>58</v>
      </c>
    </row>
    <row r="29" spans="1:4" ht="27.75" customHeight="1" x14ac:dyDescent="0.2">
      <c r="A29" s="32">
        <f t="shared" si="0"/>
        <v>23</v>
      </c>
      <c r="B29" s="20" t="s">
        <v>5</v>
      </c>
      <c r="C29" s="12" t="s">
        <v>11</v>
      </c>
      <c r="D29" s="12" t="s">
        <v>6</v>
      </c>
    </row>
    <row r="30" spans="1:4" ht="15.75" x14ac:dyDescent="0.2">
      <c r="A30" s="32">
        <f t="shared" si="0"/>
        <v>24</v>
      </c>
      <c r="B30" s="21" t="s">
        <v>55</v>
      </c>
      <c r="C30" s="22" t="s">
        <v>4</v>
      </c>
      <c r="D30" s="22">
        <v>63.36</v>
      </c>
    </row>
    <row r="31" spans="1:4" ht="143.25" customHeight="1" x14ac:dyDescent="0.2">
      <c r="A31" s="32">
        <f t="shared" si="0"/>
        <v>25</v>
      </c>
      <c r="B31" s="14" t="s">
        <v>61</v>
      </c>
      <c r="C31" s="16" t="s">
        <v>59</v>
      </c>
      <c r="D31" s="23" t="s">
        <v>60</v>
      </c>
    </row>
    <row r="32" spans="1:4" ht="15.75" x14ac:dyDescent="0.2">
      <c r="A32" s="32">
        <f t="shared" si="0"/>
        <v>26</v>
      </c>
      <c r="B32" s="13" t="s">
        <v>16</v>
      </c>
      <c r="C32" s="12" t="s">
        <v>8</v>
      </c>
      <c r="D32" s="30">
        <v>2400</v>
      </c>
    </row>
    <row r="33" spans="1:4" ht="20.25" customHeight="1" x14ac:dyDescent="0.2">
      <c r="A33" s="32">
        <f t="shared" si="0"/>
        <v>27</v>
      </c>
      <c r="B33" s="13" t="s">
        <v>17</v>
      </c>
      <c r="C33" s="12" t="s">
        <v>18</v>
      </c>
      <c r="D33" s="30">
        <v>800</v>
      </c>
    </row>
    <row r="34" spans="1:4" ht="20.25" customHeight="1" x14ac:dyDescent="0.2">
      <c r="A34" s="32">
        <f t="shared" si="0"/>
        <v>28</v>
      </c>
      <c r="B34" s="13" t="s">
        <v>47</v>
      </c>
      <c r="C34" s="12" t="s">
        <v>15</v>
      </c>
      <c r="D34" s="30">
        <v>3.2000000000000001E-2</v>
      </c>
    </row>
    <row r="35" spans="1:4" ht="20.25" customHeight="1" x14ac:dyDescent="0.2">
      <c r="A35" s="32">
        <v>29</v>
      </c>
      <c r="B35" s="13" t="s">
        <v>22</v>
      </c>
      <c r="C35" s="12" t="s">
        <v>20</v>
      </c>
      <c r="D35" s="30">
        <v>40</v>
      </c>
    </row>
    <row r="36" spans="1:4" ht="20.25" customHeight="1" thickBot="1" x14ac:dyDescent="0.25">
      <c r="A36" s="37">
        <f t="shared" si="0"/>
        <v>30</v>
      </c>
      <c r="B36" s="34" t="s">
        <v>19</v>
      </c>
      <c r="C36" s="35" t="s">
        <v>20</v>
      </c>
      <c r="D36" s="36">
        <v>13</v>
      </c>
    </row>
    <row r="37" spans="1:4" ht="21.75" customHeight="1" x14ac:dyDescent="0.2">
      <c r="A37" s="26"/>
      <c r="B37" s="27"/>
      <c r="C37" s="28"/>
      <c r="D37" s="28"/>
    </row>
    <row r="38" spans="1:4" ht="20.25" customHeight="1" x14ac:dyDescent="0.25">
      <c r="A38" s="6"/>
      <c r="B38" s="25"/>
      <c r="C38" s="25"/>
      <c r="D38" s="25"/>
    </row>
    <row r="39" spans="1:4" ht="127.5" customHeight="1" x14ac:dyDescent="0.25">
      <c r="A39" s="7"/>
      <c r="B39" s="29"/>
      <c r="C39" s="66"/>
      <c r="D39" s="67"/>
    </row>
    <row r="40" spans="1:4" ht="116.25" customHeight="1" x14ac:dyDescent="0.25">
      <c r="A40" s="6"/>
      <c r="B40" s="8"/>
      <c r="C40" s="60"/>
      <c r="D40" s="60"/>
    </row>
    <row r="41" spans="1:4" ht="18" customHeight="1" x14ac:dyDescent="0.25">
      <c r="A41" s="7"/>
      <c r="B41" s="10"/>
      <c r="C41" s="60"/>
      <c r="D41" s="60"/>
    </row>
    <row r="42" spans="1:4" ht="13.5" customHeight="1" x14ac:dyDescent="0.25">
      <c r="A42" s="7"/>
      <c r="B42" s="11"/>
      <c r="C42" s="61"/>
      <c r="D42" s="61"/>
    </row>
    <row r="43" spans="1:4" ht="18" customHeight="1" x14ac:dyDescent="0.25">
      <c r="A43" s="7"/>
      <c r="B43" s="11"/>
      <c r="C43" s="7"/>
      <c r="D43" s="9"/>
    </row>
    <row r="44" spans="1:4" ht="15.75" x14ac:dyDescent="0.25">
      <c r="A44" s="7"/>
      <c r="B44" s="7"/>
      <c r="C44" s="7"/>
      <c r="D44" s="7"/>
    </row>
  </sheetData>
  <sheetProtection selectLockedCells="1" selectUnlockedCells="1"/>
  <mergeCells count="8">
    <mergeCell ref="C41:D41"/>
    <mergeCell ref="C42:D42"/>
    <mergeCell ref="A1:D1"/>
    <mergeCell ref="A2:D2"/>
    <mergeCell ref="A3:D3"/>
    <mergeCell ref="A4:D4"/>
    <mergeCell ref="C39:D39"/>
    <mergeCell ref="C40:D40"/>
  </mergeCells>
  <printOptions horizontalCentered="1"/>
  <pageMargins left="0.51181102362204722" right="0.31496062992125984" top="0.55118110236220474" bottom="0.35433070866141736" header="0.31496062992125984" footer="0.31496062992125984"/>
  <pageSetup paperSize="9" scale="87"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на ФБС</vt:lpstr>
      <vt:lpstr>'на ФБС'!Область_печати</vt:lpstr>
    </vt:vector>
  </TitlesOfParts>
  <Company>ГУ "Автомобильные дороги Читинской области"</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Орлов Дмитрий</dc:creator>
  <cp:lastModifiedBy>Пользователь Windows</cp:lastModifiedBy>
  <cp:lastPrinted>2025-04-18T05:52:45Z</cp:lastPrinted>
  <dcterms:created xsi:type="dcterms:W3CDTF">2010-12-21T02:17:57Z</dcterms:created>
  <dcterms:modified xsi:type="dcterms:W3CDTF">2025-04-29T08:07:13Z</dcterms:modified>
</cp:coreProperties>
</file>