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20" yWindow="-120" windowWidth="24240" windowHeight="13740" tabRatio="500"/>
  </bookViews>
  <sheets>
    <sheet name="Лист1" sheetId="1" r:id="rId1"/>
  </sheets>
  <definedNames>
    <definedName name="_xlnm.Print_Area" localSheetId="0">Лист1!$A$1:$AD$27</definedName>
  </definedNames>
  <calcPr calcId="125725"/>
</workbook>
</file>

<file path=xl/calcChain.xml><?xml version="1.0" encoding="utf-8"?>
<calcChain xmlns="http://schemas.openxmlformats.org/spreadsheetml/2006/main">
  <c r="AC11" i="1"/>
  <c r="AD11" s="1"/>
  <c r="AA11"/>
  <c r="Z11"/>
  <c r="AD12" l="1"/>
  <c r="AB11"/>
  <c r="AC10"/>
  <c r="AD10" s="1"/>
  <c r="Z10"/>
  <c r="AA10"/>
  <c r="AB10" l="1"/>
</calcChain>
</file>

<file path=xl/sharedStrings.xml><?xml version="1.0" encoding="utf-8"?>
<sst xmlns="http://schemas.openxmlformats.org/spreadsheetml/2006/main" count="64" uniqueCount="44">
  <si>
    <t xml:space="preserve">Обоснование начальной (максимальной) цены контракта, 
цены контракта, заключаемого с единственным поставщиком (подрядчиком, исполнителем)           </t>
  </si>
  <si>
    <t>Характеристики объекта закупки</t>
  </si>
  <si>
    <t>Используемый метод определения НМЦК 
с обоснованием:</t>
  </si>
  <si>
    <t>№</t>
  </si>
  <si>
    <t>Наименование товара, услуги (работы)</t>
  </si>
  <si>
    <t>Единица измерения</t>
  </si>
  <si>
    <t>Кол-во</t>
  </si>
  <si>
    <t>{Поставщик_4}</t>
  </si>
  <si>
    <t>{Поставщик_5}</t>
  </si>
  <si>
    <t>{Поставщик_6}</t>
  </si>
  <si>
    <t>{Поставщик_7}</t>
  </si>
  <si>
    <t>{Поставщик_8}</t>
  </si>
  <si>
    <t>{Поставщик_9}</t>
  </si>
  <si>
    <t>{Поставщик_10}</t>
  </si>
  <si>
    <t>{Поставщик_11}</t>
  </si>
  <si>
    <t>{Поставщик_12}</t>
  </si>
  <si>
    <t>{Поставщик_13}</t>
  </si>
  <si>
    <t>{Поставщик_14}</t>
  </si>
  <si>
    <t>{Поставщик_15}</t>
  </si>
  <si>
    <t>{Поставщик_16}</t>
  </si>
  <si>
    <t>{Поставщик_17}</t>
  </si>
  <si>
    <t>{Поставщик_18}</t>
  </si>
  <si>
    <t>{Поставщик_19}</t>
  </si>
  <si>
    <t>{Поставщик_20}</t>
  </si>
  <si>
    <t>Среднее квадратичное отклонение</t>
  </si>
  <si>
    <t>Коэффициент вариации (%)</t>
  </si>
  <si>
    <t>НМЦК (рын)</t>
  </si>
  <si>
    <t>Цена (руб.)</t>
  </si>
  <si>
    <t xml:space="preserve">Расчет НМЦК (рын) произведен по формуле:
V - количество (объем) закупаемого товара;
n - количество значений, используемых в расчете;
i - номер источника ценовой информации;
Цi - цена единицы товара                            </t>
  </si>
  <si>
    <t xml:space="preserve"> </t>
  </si>
  <si>
    <t>Заместитель главного врача по экономическм вопросам                                                              Долгодворова И.В.</t>
  </si>
  <si>
    <t>Минимальная цена</t>
  </si>
  <si>
    <t>ед.изм., руб.</t>
  </si>
  <si>
    <t>Мониторинг цен</t>
  </si>
  <si>
    <t>Среднее значение</t>
  </si>
  <si>
    <t>Поставщик 1 б/н от 28.03.2025 г.</t>
  </si>
  <si>
    <t>Поставщик 2 56 от 28.03.2025 г.</t>
  </si>
  <si>
    <t>Поставщик 3 б/н от 28.03.2025 г.</t>
  </si>
  <si>
    <t>кг</t>
  </si>
  <si>
    <t>Поставка продуктов питания сметана</t>
  </si>
  <si>
    <t>Сметана</t>
  </si>
  <si>
    <t>Итого</t>
  </si>
  <si>
    <t>Дата подготовки обоснования НМЦК: 14.05.2025 г.</t>
  </si>
  <si>
    <t>С учетом принципа эффективности использования денежных средств бюджетного учреждения, к  расчету принимается наименьшее из ценовых значений. На основании проведенных расчетов НМЦК составляет: 492 050 рублей 00 копеек.</t>
  </si>
</sst>
</file>

<file path=xl/styles.xml><?xml version="1.0" encoding="utf-8"?>
<styleSheet xmlns="http://schemas.openxmlformats.org/spreadsheetml/2006/main">
  <numFmts count="1">
    <numFmt numFmtId="164" formatCode="#,##0.00#########"/>
  </numFmts>
  <fonts count="2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</font>
    <font>
      <sz val="8"/>
      <color rgb="FF000000"/>
      <name val="Times New Roman"/>
      <family val="1"/>
    </font>
    <font>
      <sz val="10"/>
      <color rgb="FF000000"/>
      <name val="Times New Roman"/>
      <family val="1"/>
    </font>
    <font>
      <sz val="10.8"/>
      <color rgb="FF000000"/>
      <name val="Calibri"/>
      <family val="2"/>
    </font>
    <font>
      <sz val="9"/>
      <color rgb="FF000000"/>
      <name val="Calibri"/>
      <family val="2"/>
    </font>
    <font>
      <sz val="10.8"/>
      <color rgb="FF000000"/>
      <name val="Times New Roman"/>
      <family val="1"/>
    </font>
    <font>
      <sz val="9"/>
      <color rgb="FF000000"/>
      <name val="Times New Roman"/>
      <family val="1"/>
    </font>
    <font>
      <sz val="12"/>
      <color rgb="FF000000"/>
      <name val="Times New Roman"/>
      <family val="1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5B5B5B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rgb="FF000000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 applyAlignment="0"/>
    <xf numFmtId="0" fontId="1" fillId="0" borderId="0"/>
  </cellStyleXfs>
  <cellXfs count="64">
    <xf numFmtId="0" fontId="0" fillId="0" borderId="0" xfId="0"/>
    <xf numFmtId="2" fontId="0" fillId="0" borderId="0" xfId="0" applyNumberFormat="1"/>
    <xf numFmtId="0" fontId="2" fillId="0" borderId="0" xfId="0" applyFont="1"/>
    <xf numFmtId="2" fontId="3" fillId="0" borderId="0" xfId="0" applyNumberFormat="1" applyFont="1" applyAlignment="1">
      <alignment vertical="top" wrapText="1"/>
    </xf>
    <xf numFmtId="2" fontId="2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2" fillId="0" borderId="0" xfId="0" applyNumberFormat="1" applyFont="1" applyBorder="1"/>
    <xf numFmtId="2" fontId="2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6" fillId="0" borderId="0" xfId="0" applyFont="1" applyBorder="1"/>
    <xf numFmtId="0" fontId="9" fillId="0" borderId="0" xfId="0" applyFont="1" applyBorder="1" applyAlignment="1">
      <alignment vertical="center" wrapText="1"/>
    </xf>
    <xf numFmtId="0" fontId="11" fillId="0" borderId="0" xfId="0" applyFont="1" applyBorder="1"/>
    <xf numFmtId="2" fontId="0" fillId="0" borderId="0" xfId="0" applyNumberFormat="1" applyBorder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7" fillId="2" borderId="4" xfId="0" applyNumberFormat="1" applyFont="1" applyFill="1" applyBorder="1" applyAlignment="1">
      <alignment horizontal="center" vertical="center"/>
    </xf>
    <xf numFmtId="2" fontId="17" fillId="2" borderId="9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3" fontId="17" fillId="2" borderId="4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429895</xdr:colOff>
      <xdr:row>6</xdr:row>
      <xdr:rowOff>182245</xdr:rowOff>
    </xdr:from>
    <xdr:to>
      <xdr:col>2</xdr:col>
      <xdr:colOff>442595</xdr:colOff>
      <xdr:row>6</xdr:row>
      <xdr:rowOff>802005</xdr:rowOff>
    </xdr:to>
    <xdr:pic>
      <xdr:nvPicPr>
        <xdr:cNvPr id="2" name="Изображение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9895" y="2923540"/>
          <a:ext cx="1612900" cy="619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29</xdr:col>
      <xdr:colOff>219075</xdr:colOff>
      <xdr:row>8</xdr:row>
      <xdr:rowOff>85725</xdr:rowOff>
    </xdr:from>
    <xdr:to>
      <xdr:col>29</xdr:col>
      <xdr:colOff>1619885</xdr:colOff>
      <xdr:row>8</xdr:row>
      <xdr:rowOff>614045</xdr:rowOff>
    </xdr:to>
    <xdr:pic>
      <xdr:nvPicPr>
        <xdr:cNvPr id="3" name="Изображение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357425" y="4762500"/>
          <a:ext cx="1400810" cy="52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26</xdr:col>
      <xdr:colOff>123825</xdr:colOff>
      <xdr:row>8</xdr:row>
      <xdr:rowOff>76200</xdr:rowOff>
    </xdr:from>
    <xdr:to>
      <xdr:col>26</xdr:col>
      <xdr:colOff>1200150</xdr:colOff>
      <xdr:row>8</xdr:row>
      <xdr:rowOff>601980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375975" y="4752975"/>
          <a:ext cx="1076325" cy="5257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27</xdr:col>
      <xdr:colOff>9526</xdr:colOff>
      <xdr:row>8</xdr:row>
      <xdr:rowOff>85724</xdr:rowOff>
    </xdr:from>
    <xdr:to>
      <xdr:col>27</xdr:col>
      <xdr:colOff>1209676</xdr:colOff>
      <xdr:row>8</xdr:row>
      <xdr:rowOff>542289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029951" y="5686424"/>
          <a:ext cx="1200150" cy="45656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29"/>
  <sheetViews>
    <sheetView tabSelected="1" view="pageBreakPreview" topLeftCell="A6" zoomScale="80" zoomScaleSheetLayoutView="80" workbookViewId="0">
      <selection activeCell="A14" sqref="A14"/>
    </sheetView>
  </sheetViews>
  <sheetFormatPr defaultColWidth="9" defaultRowHeight="15"/>
  <cols>
    <col min="1" max="1" width="5.28515625" customWidth="1"/>
    <col min="2" max="2" width="17.5703125" customWidth="1"/>
    <col min="3" max="3" width="17" customWidth="1"/>
    <col min="4" max="4" width="8.85546875" customWidth="1"/>
    <col min="5" max="5" width="22.42578125" style="1" customWidth="1"/>
    <col min="6" max="7" width="22" style="1" customWidth="1"/>
    <col min="8" max="24" width="22" style="1" hidden="1" customWidth="1"/>
    <col min="25" max="25" width="11.140625" style="1" customWidth="1"/>
    <col min="26" max="26" width="12.7109375" style="1" customWidth="1"/>
    <col min="27" max="27" width="20.5703125" style="1" customWidth="1"/>
    <col min="28" max="28" width="19" style="1" customWidth="1"/>
    <col min="29" max="29" width="15.140625" style="1" customWidth="1"/>
    <col min="30" max="30" width="27.7109375" customWidth="1"/>
    <col min="31" max="31" width="18.42578125" customWidth="1"/>
    <col min="32" max="1025" width="9.140625" customWidth="1"/>
  </cols>
  <sheetData>
    <row r="1" spans="1:30" ht="15" customHeight="1">
      <c r="A1" s="2" t="s">
        <v>29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15" customHeight="1">
      <c r="A2" s="2"/>
      <c r="B2" s="2"/>
      <c r="C2" s="2"/>
      <c r="D2" s="2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0" ht="41.1" customHeight="1">
      <c r="A3" s="39" t="s">
        <v>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27" customHeight="1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</row>
    <row r="5" spans="1:30" ht="45" customHeight="1">
      <c r="A5" s="40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</row>
    <row r="6" spans="1:30" ht="25.5" customHeight="1">
      <c r="A6" s="41" t="s">
        <v>39</v>
      </c>
      <c r="B6" s="42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4"/>
    </row>
    <row r="7" spans="1:30" ht="120" customHeight="1">
      <c r="A7" s="45" t="s">
        <v>28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7"/>
    </row>
    <row r="8" spans="1:30" ht="105.75" customHeight="1">
      <c r="A8" s="40" t="s">
        <v>3</v>
      </c>
      <c r="B8" s="40" t="s">
        <v>4</v>
      </c>
      <c r="C8" s="40" t="s">
        <v>5</v>
      </c>
      <c r="D8" s="51" t="s">
        <v>6</v>
      </c>
      <c r="E8" s="29" t="s">
        <v>35</v>
      </c>
      <c r="F8" s="29" t="s">
        <v>36</v>
      </c>
      <c r="G8" s="29" t="s">
        <v>37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  <c r="M8" s="5" t="s">
        <v>12</v>
      </c>
      <c r="N8" s="5" t="s">
        <v>13</v>
      </c>
      <c r="O8" s="5" t="s">
        <v>14</v>
      </c>
      <c r="P8" s="5" t="s">
        <v>15</v>
      </c>
      <c r="Q8" s="5" t="s">
        <v>16</v>
      </c>
      <c r="R8" s="5" t="s">
        <v>17</v>
      </c>
      <c r="S8" s="5" t="s">
        <v>18</v>
      </c>
      <c r="T8" s="5" t="s">
        <v>19</v>
      </c>
      <c r="U8" s="5" t="s">
        <v>20</v>
      </c>
      <c r="V8" s="5" t="s">
        <v>21</v>
      </c>
      <c r="W8" s="5" t="s">
        <v>22</v>
      </c>
      <c r="X8" s="5" t="s">
        <v>23</v>
      </c>
      <c r="Y8" s="52" t="s">
        <v>33</v>
      </c>
      <c r="Z8" s="54" t="s">
        <v>34</v>
      </c>
      <c r="AA8" s="24" t="s">
        <v>24</v>
      </c>
      <c r="AB8" s="6" t="s">
        <v>25</v>
      </c>
      <c r="AC8" s="51" t="s">
        <v>31</v>
      </c>
      <c r="AD8" s="15" t="s">
        <v>26</v>
      </c>
    </row>
    <row r="9" spans="1:30" ht="51" customHeight="1">
      <c r="A9" s="40"/>
      <c r="B9" s="40"/>
      <c r="C9" s="40"/>
      <c r="D9" s="51"/>
      <c r="E9" s="23" t="s">
        <v>32</v>
      </c>
      <c r="F9" s="23" t="s">
        <v>32</v>
      </c>
      <c r="G9" s="23" t="s">
        <v>32</v>
      </c>
      <c r="H9" s="5" t="s">
        <v>27</v>
      </c>
      <c r="I9" s="5" t="s">
        <v>27</v>
      </c>
      <c r="J9" s="5" t="s">
        <v>27</v>
      </c>
      <c r="K9" s="5" t="s">
        <v>27</v>
      </c>
      <c r="L9" s="5" t="s">
        <v>27</v>
      </c>
      <c r="M9" s="5" t="s">
        <v>27</v>
      </c>
      <c r="N9" s="5" t="s">
        <v>27</v>
      </c>
      <c r="O9" s="5" t="s">
        <v>27</v>
      </c>
      <c r="P9" s="5" t="s">
        <v>27</v>
      </c>
      <c r="Q9" s="5" t="s">
        <v>27</v>
      </c>
      <c r="R9" s="5" t="s">
        <v>27</v>
      </c>
      <c r="S9" s="5" t="s">
        <v>27</v>
      </c>
      <c r="T9" s="5" t="s">
        <v>27</v>
      </c>
      <c r="U9" s="5" t="s">
        <v>27</v>
      </c>
      <c r="V9" s="5" t="s">
        <v>27</v>
      </c>
      <c r="W9" s="5" t="s">
        <v>27</v>
      </c>
      <c r="X9" s="5" t="s">
        <v>27</v>
      </c>
      <c r="Y9" s="53"/>
      <c r="Z9" s="55"/>
      <c r="AA9" s="25"/>
      <c r="AB9" s="25"/>
      <c r="AC9" s="51"/>
      <c r="AD9" s="26"/>
    </row>
    <row r="10" spans="1:30" ht="71.25" customHeight="1">
      <c r="A10" s="27">
        <v>1</v>
      </c>
      <c r="B10" s="37" t="s">
        <v>40</v>
      </c>
      <c r="C10" s="28" t="s">
        <v>38</v>
      </c>
      <c r="D10" s="34">
        <v>1000</v>
      </c>
      <c r="E10" s="30">
        <v>400</v>
      </c>
      <c r="F10" s="30">
        <v>410</v>
      </c>
      <c r="G10" s="30">
        <v>450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31">
        <v>378.5</v>
      </c>
      <c r="Z10" s="31">
        <f>(E10+F10+G10)/3</f>
        <v>420</v>
      </c>
      <c r="AA10" s="31">
        <f>STDEV(E10,F10,G10)</f>
        <v>26.457513110645905</v>
      </c>
      <c r="AB10" s="32">
        <f>AA10*100/Z10</f>
        <v>6.2994078834871203</v>
      </c>
      <c r="AC10" s="31">
        <f>MIN(F10,G10,E10,Y10)</f>
        <v>378.5</v>
      </c>
      <c r="AD10" s="33">
        <f>D10*AC10</f>
        <v>378500</v>
      </c>
    </row>
    <row r="11" spans="1:30" ht="71.25" customHeight="1">
      <c r="A11" s="36">
        <v>1</v>
      </c>
      <c r="B11" s="37" t="s">
        <v>40</v>
      </c>
      <c r="C11" s="28" t="s">
        <v>38</v>
      </c>
      <c r="D11" s="34">
        <v>300</v>
      </c>
      <c r="E11" s="30">
        <v>400</v>
      </c>
      <c r="F11" s="30">
        <v>410</v>
      </c>
      <c r="G11" s="30">
        <v>450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31">
        <v>378.5</v>
      </c>
      <c r="Z11" s="31">
        <f>(E11+F11+G11)/3</f>
        <v>420</v>
      </c>
      <c r="AA11" s="31">
        <f>STDEV(E11,F11,G11)</f>
        <v>26.457513110645905</v>
      </c>
      <c r="AB11" s="32">
        <f>AA11*100/Z11</f>
        <v>6.2994078834871203</v>
      </c>
      <c r="AC11" s="31">
        <f>MIN(F11,G11,E11,Y11)</f>
        <v>378.5</v>
      </c>
      <c r="AD11" s="33">
        <f>D11*AC11</f>
        <v>113550</v>
      </c>
    </row>
    <row r="12" spans="1:30" ht="26.25" customHeight="1">
      <c r="A12" s="40" t="s">
        <v>41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38">
        <f>SUM(AD10:AD11)</f>
        <v>492050</v>
      </c>
    </row>
    <row r="13" spans="1:30" ht="33.75" customHeight="1">
      <c r="A13" s="48" t="s">
        <v>43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50"/>
    </row>
    <row r="14" spans="1:30" ht="18.7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</row>
    <row r="15" spans="1:30" ht="15" customHeight="1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</row>
    <row r="16" spans="1:30" ht="15" customHeight="1">
      <c r="A16" s="60" t="s">
        <v>42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</row>
    <row r="17" spans="1:30" ht="15" customHeight="1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</row>
    <row r="18" spans="1:30" ht="15" customHeight="1">
      <c r="A18" s="61" t="s">
        <v>30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</row>
    <row r="19" spans="1:30" ht="37.5" customHeight="1">
      <c r="A19" s="17"/>
      <c r="B19" s="17"/>
      <c r="C19" s="17"/>
      <c r="D19" s="17"/>
      <c r="E19" s="14"/>
      <c r="F19" s="1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30" ht="15.95" customHeight="1">
      <c r="A20" s="62"/>
      <c r="B20" s="62"/>
      <c r="C20" s="7"/>
      <c r="D20" s="18"/>
      <c r="E20" s="18"/>
      <c r="F20" s="18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30" ht="21.95" customHeight="1">
      <c r="A21" s="63"/>
      <c r="B21" s="63"/>
      <c r="C21" s="8"/>
      <c r="D21" s="19"/>
      <c r="E21" s="18"/>
      <c r="F21" s="18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30" ht="14.1" customHeight="1">
      <c r="A22" s="56"/>
      <c r="B22" s="56"/>
      <c r="C22" s="9"/>
      <c r="D22" s="19"/>
      <c r="E22" s="18"/>
      <c r="F22" s="18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30" ht="24" customHeight="1">
      <c r="A23" s="57"/>
      <c r="B23" s="57"/>
      <c r="C23" s="10"/>
      <c r="D23" s="19"/>
      <c r="E23" s="18"/>
      <c r="F23" s="18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30" ht="12" customHeight="1">
      <c r="A24" s="58"/>
      <c r="B24" s="58"/>
      <c r="C24" s="11"/>
      <c r="D24" s="12"/>
      <c r="E24" s="20"/>
      <c r="F24" s="20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/>
      <c r="AB24"/>
      <c r="AC24"/>
    </row>
    <row r="25" spans="1:30" ht="12" customHeight="1">
      <c r="A25" s="16"/>
      <c r="B25" s="16"/>
      <c r="C25" s="16"/>
      <c r="D25" s="12"/>
      <c r="E25" s="20"/>
      <c r="F25" s="20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/>
      <c r="AB25"/>
      <c r="AC25"/>
    </row>
    <row r="26" spans="1:30" ht="15.75">
      <c r="A26" s="21"/>
      <c r="B26" s="18"/>
      <c r="C26" s="18"/>
      <c r="D26" s="18"/>
      <c r="E26" s="22"/>
      <c r="F26" s="22"/>
    </row>
    <row r="27" spans="1:30">
      <c r="A27" s="18"/>
      <c r="B27" s="18"/>
      <c r="C27" s="18"/>
      <c r="D27" s="18"/>
      <c r="E27" s="22"/>
      <c r="F27" s="22"/>
    </row>
    <row r="28" spans="1:30">
      <c r="A28" s="18"/>
      <c r="B28" s="18"/>
      <c r="C28" s="18"/>
      <c r="D28" s="18"/>
      <c r="E28" s="22"/>
      <c r="F28" s="22"/>
    </row>
    <row r="29" spans="1:30">
      <c r="A29" s="18"/>
      <c r="B29" s="18"/>
      <c r="C29" s="18"/>
      <c r="D29" s="18"/>
      <c r="E29" s="22"/>
      <c r="F29" s="22"/>
    </row>
  </sheetData>
  <mergeCells count="25">
    <mergeCell ref="A22:B22"/>
    <mergeCell ref="A23:B23"/>
    <mergeCell ref="A24:B24"/>
    <mergeCell ref="A8:A9"/>
    <mergeCell ref="B8:B9"/>
    <mergeCell ref="A15:AD15"/>
    <mergeCell ref="A16:AD16"/>
    <mergeCell ref="A18:AD18"/>
    <mergeCell ref="A20:B20"/>
    <mergeCell ref="A21:B21"/>
    <mergeCell ref="A17:AD17"/>
    <mergeCell ref="A12:AC12"/>
    <mergeCell ref="A6:AD6"/>
    <mergeCell ref="A7:AD7"/>
    <mergeCell ref="A13:AD13"/>
    <mergeCell ref="C8:C9"/>
    <mergeCell ref="D8:D9"/>
    <mergeCell ref="AC8:AC9"/>
    <mergeCell ref="Y8:Y9"/>
    <mergeCell ref="Z8:Z9"/>
    <mergeCell ref="A3:AD3"/>
    <mergeCell ref="A4:B4"/>
    <mergeCell ref="C4:AD4"/>
    <mergeCell ref="A5:B5"/>
    <mergeCell ref="C5:AD5"/>
  </mergeCells>
  <pageMargins left="0.24027777777777801" right="0.24027777777777801" top="0.05" bottom="0.209722222222222" header="0.51180555555555496" footer="0.51180555555555496"/>
  <pageSetup paperSize="9" scale="65" fitToHeight="0" orientation="landscape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Аюпов Дамир Айратович</dc:creator>
  <cp:lastModifiedBy>Даша</cp:lastModifiedBy>
  <cp:revision>7</cp:revision>
  <cp:lastPrinted>2025-06-03T09:07:40Z</cp:lastPrinted>
  <dcterms:created xsi:type="dcterms:W3CDTF">2014-01-17T11:35:00Z</dcterms:created>
  <dcterms:modified xsi:type="dcterms:W3CDTF">2025-06-03T09:08:58Z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1049-11.2.0.10101</vt:lpwstr>
  </property>
  <property fmtid="{D5CDD505-2E9C-101B-9397-08002B2CF9AE}" pid="3" name="Generator">
    <vt:lpwstr>NPOI</vt:lpwstr>
  </property>
  <property fmtid="{D5CDD505-2E9C-101B-9397-08002B2CF9AE}" pid="4" name="Generator Version">
    <vt:lpwstr>2.4.1</vt:lpwstr>
  </property>
</Properties>
</file>