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Wi\отдел комплектации\Рассеева Т.Ю\БКСП Краснотуранск\ЛОТЫ\+Холодильник фармацевтический\"/>
    </mc:Choice>
  </mc:AlternateContent>
  <bookViews>
    <workbookView xWindow="0" yWindow="0" windowWidth="28800" windowHeight="11736"/>
  </bookViews>
  <sheets>
    <sheet name="Лист1" sheetId="1" r:id="rId1"/>
  </sheets>
  <definedNames>
    <definedName name="_xlnm._FilterDatabase" localSheetId="0" hidden="1">Лист1!$A$6:$N$6</definedName>
    <definedName name="_xlnm.Print_Titles" localSheetId="0">Лист1!$6:$6</definedName>
    <definedName name="_xlnm.Print_Area" localSheetId="0">Лист1!$A$1:$P$24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1" l="1"/>
  <c r="M7" i="1" s="1"/>
  <c r="J7" i="1"/>
  <c r="M8" i="1" l="1"/>
  <c r="N7" i="1" l="1"/>
</calcChain>
</file>

<file path=xl/sharedStrings.xml><?xml version="1.0" encoding="utf-8"?>
<sst xmlns="http://schemas.openxmlformats.org/spreadsheetml/2006/main" count="36" uniqueCount="36">
  <si>
    <t xml:space="preserve">Наименование </t>
  </si>
  <si>
    <t>№ п/п</t>
  </si>
  <si>
    <t>Код ОКПД2</t>
  </si>
  <si>
    <t>Расчёт начальной (максимальной) цены</t>
  </si>
  <si>
    <t>Коэффициент вариации</t>
  </si>
  <si>
    <t>Кол-во</t>
  </si>
  <si>
    <t>Ед. изм.</t>
  </si>
  <si>
    <t>Обоснование начальной (максимальной) цены</t>
  </si>
  <si>
    <t>Штука</t>
  </si>
  <si>
    <t>№ ПСД</t>
  </si>
  <si>
    <t>Средняя цена за единицу, руб.</t>
  </si>
  <si>
    <t>* НМЦК сформирована в пределах лимитов бюджетных обязательств на соответствующие цели и согласно письма Минфина России от 11.09.2017 № 24-01-10/58699</t>
  </si>
  <si>
    <t>НМЦК контракта</t>
  </si>
  <si>
    <t>ИТОГО:</t>
  </si>
  <si>
    <t>приложение №2 к извещению</t>
  </si>
  <si>
    <t>Цена за единицу (по наименьшему ценовому предложению)*</t>
  </si>
  <si>
    <t>Сумма НДС*</t>
  </si>
  <si>
    <t>Используемый метод определения НМЦК 
с обоснованием:</t>
  </si>
  <si>
    <t>*Данное оборудование НДС не облагается согласно Постановлению Правительства РФ от 30 сентября 2015 г. N 1042.</t>
  </si>
  <si>
    <t>Техническое обслуживание на период гарантийного срока не требуется. Стоимость технического обслуживания (СТО) – 0 руб.</t>
  </si>
  <si>
    <t>Поставка дополнительных расходных материалов не требуется. Стоимость расходных материалов (СРМ) – 0 руб.</t>
  </si>
  <si>
    <t>НМЦК определена в соответствии с приказом Министерства здравоохранения РФ от 15.05.2020 г. № 450н «Об утверждении Порядка определения начальной (максимальной) цены контракта, цены контракта, заключаемого с единственным поставщиком (подрядчиком, исполнителем), начальной цены единицы товара, работы, услуги при осуществлении закупок медицинских изделий» - метод сопоставимых рыночных цен (анализ рынка)</t>
  </si>
  <si>
    <t xml:space="preserve">  __________________   С.Н. Ветров</t>
  </si>
  <si>
    <t>В целях получения информации о рыночных ценах Оборудования, планируемого к закупке были направлены запросы о предоставлении ценовой информации не менее 5 участникам, обладающим опытом поставок соответствующих товаров, работ, услуг, информация о которых имеется в свободном доступе. Запросы содержали сопоставимые условия исполнения Контракта.</t>
  </si>
  <si>
    <t>Начальник отдела комплектации</t>
  </si>
  <si>
    <t xml:space="preserve">  __________________   В.Р. Филин</t>
  </si>
  <si>
    <t>Цена 1</t>
  </si>
  <si>
    <t>Цена 2.</t>
  </si>
  <si>
    <t>Цена 3</t>
  </si>
  <si>
    <t xml:space="preserve"> Наименование строящегося объекта – Быстровозводимая крытая спортивная площадка в с. Краснотуранск Краснотуранского района </t>
  </si>
  <si>
    <t>Исполняющий обязанности руководителя учреждения-первый заместитель руководителя – главный инженер КГКУ "УКС"</t>
  </si>
  <si>
    <t>(7.1)</t>
  </si>
  <si>
    <t>28.25.13.116-00000018</t>
  </si>
  <si>
    <t>Холодильник фармацевтический</t>
  </si>
  <si>
    <t xml:space="preserve">для закупки «Холодильник фармацевтический» </t>
  </si>
  <si>
    <t>Итого в текущих ценах стоимость товара составляет: 69 000 (Шестьдесят девять тысяч ) рублей 00 копеек.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</si>
</sst>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%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2" fillId="0" borderId="0" applyFont="0" applyFill="0" applyBorder="0" applyAlignment="0" applyProtection="0"/>
  </cellStyleXfs>
  <cellXfs count="70">
    <xf numFmtId="0" fontId="0" fillId="0" borderId="0" xfId="0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1" xfId="0" applyFont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2" applyNumberFormat="1" applyFont="1" applyFill="1" applyBorder="1" applyAlignment="1">
      <alignment horizontal="center" vertical="center"/>
    </xf>
    <xf numFmtId="4" fontId="4" fillId="0" borderId="1" xfId="2" applyNumberFormat="1" applyFont="1" applyBorder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" vertical="center"/>
    </xf>
    <xf numFmtId="4" fontId="4" fillId="0" borderId="0" xfId="0" applyNumberFormat="1" applyFont="1" applyFill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49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4" fontId="4" fillId="2" borderId="0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 vertical="center"/>
    </xf>
    <xf numFmtId="2" fontId="4" fillId="0" borderId="0" xfId="0" applyNumberFormat="1" applyFont="1"/>
    <xf numFmtId="49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65" fontId="6" fillId="0" borderId="1" xfId="2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0" xfId="0" applyFont="1" applyFill="1" applyBorder="1" applyAlignment="1">
      <alignment horizontal="left" vertical="center" wrapText="1"/>
    </xf>
    <xf numFmtId="4" fontId="6" fillId="0" borderId="0" xfId="0" applyNumberFormat="1" applyFont="1" applyFill="1" applyBorder="1" applyAlignment="1">
      <alignment horizontal="left" vertical="center" wrapText="1"/>
    </xf>
    <xf numFmtId="165" fontId="6" fillId="0" borderId="0" xfId="2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2" borderId="0" xfId="0" applyFont="1" applyFill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0" fillId="0" borderId="0" xfId="0" applyFill="1" applyAlignment="1">
      <alignment horizontal="justify" vertical="center" wrapText="1"/>
    </xf>
    <xf numFmtId="0" fontId="6" fillId="0" borderId="0" xfId="0" applyFont="1" applyFill="1" applyAlignment="1">
      <alignment horizontal="center" wrapText="1"/>
    </xf>
    <xf numFmtId="0" fontId="4" fillId="0" borderId="0" xfId="0" applyFont="1" applyFill="1" applyBorder="1"/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3" fillId="2" borderId="0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 vertical="center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tabSelected="1" view="pageBreakPreview" zoomScaleNormal="100" zoomScaleSheetLayoutView="100" workbookViewId="0">
      <selection activeCell="A8" sqref="A8:L8"/>
    </sheetView>
  </sheetViews>
  <sheetFormatPr defaultColWidth="9.109375" defaultRowHeight="15.6" x14ac:dyDescent="0.3"/>
  <cols>
    <col min="1" max="1" width="9.109375" style="7"/>
    <col min="2" max="2" width="9" style="7" bestFit="1" customWidth="1"/>
    <col min="3" max="3" width="13.5546875" style="18" customWidth="1"/>
    <col min="4" max="4" width="38.6640625" style="7" customWidth="1"/>
    <col min="5" max="5" width="10.109375" style="18" bestFit="1" customWidth="1"/>
    <col min="6" max="6" width="8" style="18" bestFit="1" customWidth="1"/>
    <col min="7" max="9" width="14.6640625" style="14" customWidth="1"/>
    <col min="10" max="10" width="14.6640625" style="6" customWidth="1"/>
    <col min="11" max="11" width="16.109375" style="35" customWidth="1"/>
    <col min="12" max="12" width="16.109375" style="6" customWidth="1"/>
    <col min="13" max="13" width="17.44140625" style="6" customWidth="1"/>
    <col min="14" max="14" width="16.88671875" style="6" customWidth="1"/>
    <col min="15" max="15" width="12.6640625" style="7" customWidth="1"/>
    <col min="16" max="16384" width="9.109375" style="7"/>
  </cols>
  <sheetData>
    <row r="1" spans="1:16" ht="15.6" customHeight="1" x14ac:dyDescent="0.3">
      <c r="A1" s="62" t="s">
        <v>3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1" t="s">
        <v>14</v>
      </c>
      <c r="P1" s="61"/>
    </row>
    <row r="2" spans="1:16" ht="15.6" customHeight="1" x14ac:dyDescent="0.3">
      <c r="A2" s="62" t="s">
        <v>34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1"/>
      <c r="P2" s="61"/>
    </row>
    <row r="3" spans="1:16" ht="15.6" customHeight="1" x14ac:dyDescent="0.3">
      <c r="A3" s="49"/>
      <c r="B3" s="62" t="s">
        <v>29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49"/>
      <c r="O3" s="48"/>
      <c r="P3" s="48"/>
    </row>
    <row r="4" spans="1:16" ht="15.6" customHeight="1" x14ac:dyDescent="0.3">
      <c r="A4" s="29"/>
      <c r="B4" s="29"/>
      <c r="C4" s="29"/>
      <c r="D4" s="29"/>
      <c r="E4" s="29"/>
      <c r="F4" s="29"/>
      <c r="G4" s="29"/>
      <c r="H4" s="29"/>
      <c r="I4" s="46"/>
      <c r="J4" s="29"/>
      <c r="K4" s="30"/>
      <c r="L4" s="29"/>
      <c r="M4" s="29"/>
      <c r="N4" s="29"/>
    </row>
    <row r="5" spans="1:16" ht="35.25" customHeight="1" x14ac:dyDescent="0.3">
      <c r="A5" s="63" t="s">
        <v>7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45">
        <v>33</v>
      </c>
    </row>
    <row r="6" spans="1:16" ht="93.6" x14ac:dyDescent="0.3">
      <c r="A6" s="3" t="s">
        <v>1</v>
      </c>
      <c r="B6" s="2" t="s">
        <v>9</v>
      </c>
      <c r="C6" s="2" t="s">
        <v>2</v>
      </c>
      <c r="D6" s="1" t="s">
        <v>0</v>
      </c>
      <c r="E6" s="2" t="s">
        <v>6</v>
      </c>
      <c r="F6" s="2" t="s">
        <v>5</v>
      </c>
      <c r="G6" s="10" t="s">
        <v>26</v>
      </c>
      <c r="H6" s="10" t="s">
        <v>27</v>
      </c>
      <c r="I6" s="10" t="s">
        <v>28</v>
      </c>
      <c r="J6" s="10" t="s">
        <v>10</v>
      </c>
      <c r="K6" s="36" t="s">
        <v>16</v>
      </c>
      <c r="L6" s="9" t="s">
        <v>15</v>
      </c>
      <c r="M6" s="9" t="s">
        <v>12</v>
      </c>
      <c r="N6" s="2" t="s">
        <v>4</v>
      </c>
    </row>
    <row r="7" spans="1:16" s="13" customFormat="1" ht="31.2" x14ac:dyDescent="0.3">
      <c r="A7" s="1">
        <v>1</v>
      </c>
      <c r="B7" s="28" t="s">
        <v>31</v>
      </c>
      <c r="C7" s="3" t="s">
        <v>32</v>
      </c>
      <c r="D7" s="8" t="s">
        <v>33</v>
      </c>
      <c r="E7" s="2" t="s">
        <v>8</v>
      </c>
      <c r="F7" s="2">
        <v>1</v>
      </c>
      <c r="G7" s="10">
        <v>99000</v>
      </c>
      <c r="H7" s="5">
        <v>95867</v>
      </c>
      <c r="I7" s="5">
        <v>69000</v>
      </c>
      <c r="J7" s="11">
        <f>ROUND((G7+H7+I7)/3,2)</f>
        <v>87955.67</v>
      </c>
      <c r="K7" s="31">
        <v>0</v>
      </c>
      <c r="L7" s="12">
        <f>MIN(G7:I7)</f>
        <v>69000</v>
      </c>
      <c r="M7" s="12">
        <f>L7*F7</f>
        <v>69000</v>
      </c>
      <c r="N7" s="5">
        <f>STDEV(G7:I7)/AVERAGE(G7:I7)*100</f>
        <v>18.748832800898441</v>
      </c>
    </row>
    <row r="8" spans="1:16" x14ac:dyDescent="0.3">
      <c r="A8" s="64" t="s">
        <v>13</v>
      </c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5">
        <f>SUM(M7:M7)</f>
        <v>69000</v>
      </c>
      <c r="N8" s="44"/>
    </row>
    <row r="9" spans="1:16" x14ac:dyDescent="0.3">
      <c r="A9" s="20"/>
      <c r="B9" s="42"/>
      <c r="C9" s="42"/>
      <c r="D9" s="43"/>
      <c r="E9" s="42"/>
      <c r="F9" s="42"/>
      <c r="G9" s="17"/>
      <c r="H9" s="17"/>
      <c r="I9" s="17"/>
      <c r="J9" s="42"/>
      <c r="K9" s="41"/>
      <c r="L9" s="15"/>
      <c r="M9" s="15"/>
      <c r="N9" s="16"/>
    </row>
    <row r="10" spans="1:16" ht="26.25" customHeight="1" x14ac:dyDescent="0.3">
      <c r="A10" s="58" t="s">
        <v>35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</row>
    <row r="11" spans="1:16" ht="12.6" customHeight="1" x14ac:dyDescent="0.3">
      <c r="A11" s="4"/>
      <c r="B11" s="4"/>
      <c r="C11" s="4"/>
      <c r="D11" s="4"/>
      <c r="E11" s="4"/>
      <c r="F11" s="4"/>
      <c r="G11" s="4"/>
      <c r="H11" s="4"/>
      <c r="I11" s="47"/>
      <c r="J11" s="4"/>
      <c r="K11" s="32"/>
      <c r="L11" s="4"/>
      <c r="M11" s="4"/>
      <c r="N11" s="4"/>
    </row>
    <row r="12" spans="1:16" s="37" customFormat="1" ht="39.6" customHeight="1" x14ac:dyDescent="0.3">
      <c r="A12" s="68" t="s">
        <v>23</v>
      </c>
      <c r="B12" s="68"/>
      <c r="C12" s="68"/>
      <c r="D12" s="68"/>
      <c r="E12" s="68"/>
      <c r="F12" s="68"/>
      <c r="G12" s="68"/>
      <c r="H12" s="68"/>
      <c r="I12" s="68"/>
      <c r="J12" s="68"/>
      <c r="K12" s="68"/>
      <c r="L12" s="68"/>
      <c r="M12" s="68"/>
      <c r="N12" s="68"/>
    </row>
    <row r="13" spans="1:16" s="38" customFormat="1" x14ac:dyDescent="0.3">
      <c r="A13" s="60" t="s">
        <v>11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</row>
    <row r="14" spans="1:16" s="38" customFormat="1" x14ac:dyDescent="0.3">
      <c r="A14" s="39"/>
      <c r="B14" s="39"/>
      <c r="C14" s="39"/>
      <c r="D14" s="39"/>
      <c r="E14" s="39"/>
      <c r="F14" s="39"/>
      <c r="G14" s="39"/>
      <c r="H14" s="39"/>
      <c r="I14" s="39"/>
      <c r="J14" s="40"/>
      <c r="K14" s="33"/>
      <c r="L14" s="33"/>
      <c r="M14" s="33"/>
      <c r="N14" s="33"/>
    </row>
    <row r="15" spans="1:16" s="38" customFormat="1" ht="75" customHeight="1" x14ac:dyDescent="0.3">
      <c r="A15" s="60" t="s">
        <v>17</v>
      </c>
      <c r="B15" s="60"/>
      <c r="C15" s="60"/>
      <c r="D15" s="60"/>
      <c r="E15" s="60" t="s">
        <v>21</v>
      </c>
      <c r="F15" s="60"/>
      <c r="G15" s="60"/>
      <c r="H15" s="60"/>
      <c r="I15" s="60"/>
      <c r="J15" s="60"/>
      <c r="K15" s="60"/>
      <c r="L15" s="60"/>
      <c r="M15" s="60"/>
      <c r="N15" s="60"/>
    </row>
    <row r="16" spans="1:16" s="38" customFormat="1" x14ac:dyDescent="0.3">
      <c r="A16" s="39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</row>
    <row r="17" spans="1:14" s="38" customFormat="1" x14ac:dyDescent="0.3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</row>
    <row r="18" spans="1:14" s="38" customFormat="1" ht="33.6" customHeight="1" x14ac:dyDescent="0.3">
      <c r="A18" s="60" t="s">
        <v>18</v>
      </c>
      <c r="B18" s="60"/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</row>
    <row r="19" spans="1:14" s="38" customFormat="1" ht="33.6" customHeight="1" x14ac:dyDescent="0.3">
      <c r="A19" s="59" t="s">
        <v>19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</row>
    <row r="20" spans="1:14" s="38" customFormat="1" ht="33.6" customHeight="1" x14ac:dyDescent="0.3">
      <c r="A20" s="59" t="s">
        <v>20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</row>
    <row r="21" spans="1:14" x14ac:dyDescent="0.3">
      <c r="A21" s="20"/>
      <c r="B21" s="21"/>
      <c r="C21" s="22"/>
      <c r="D21" s="23"/>
      <c r="E21" s="25"/>
      <c r="F21" s="19"/>
      <c r="G21" s="15"/>
      <c r="H21" s="16"/>
      <c r="I21" s="16"/>
      <c r="J21" s="26"/>
      <c r="K21" s="34"/>
      <c r="L21" s="27"/>
      <c r="M21" s="27"/>
      <c r="N21" s="7"/>
    </row>
    <row r="22" spans="1:14" s="38" customFormat="1" ht="34.5" customHeight="1" x14ac:dyDescent="0.3">
      <c r="A22" s="50"/>
      <c r="B22" s="51"/>
      <c r="C22" s="69" t="s">
        <v>30</v>
      </c>
      <c r="D22" s="69"/>
      <c r="E22" s="69"/>
      <c r="F22" s="69"/>
      <c r="G22" s="69"/>
      <c r="H22" s="65" t="s">
        <v>22</v>
      </c>
      <c r="I22" s="65"/>
      <c r="J22" s="65"/>
      <c r="K22" s="65"/>
    </row>
    <row r="23" spans="1:14" s="13" customFormat="1" ht="15.75" customHeight="1" x14ac:dyDescent="0.3">
      <c r="A23" s="52"/>
      <c r="B23" s="53"/>
      <c r="C23" s="66" t="s">
        <v>24</v>
      </c>
      <c r="D23" s="67"/>
      <c r="E23" s="67"/>
      <c r="F23" s="67"/>
      <c r="G23" s="67"/>
      <c r="H23" s="65" t="s">
        <v>25</v>
      </c>
      <c r="I23" s="65"/>
      <c r="J23" s="65"/>
      <c r="K23" s="65"/>
      <c r="L23" s="14"/>
      <c r="M23" s="14"/>
      <c r="N23" s="14"/>
    </row>
    <row r="24" spans="1:14" s="13" customFormat="1" x14ac:dyDescent="0.3">
      <c r="A24" s="52"/>
      <c r="B24" s="53"/>
      <c r="C24" s="54"/>
      <c r="D24" s="55"/>
      <c r="E24" s="25"/>
      <c r="F24" s="56"/>
      <c r="G24" s="15"/>
      <c r="H24" s="15"/>
      <c r="I24" s="15"/>
      <c r="J24" s="15"/>
      <c r="K24" s="57"/>
      <c r="L24" s="14"/>
      <c r="M24" s="14"/>
      <c r="N24" s="14"/>
    </row>
    <row r="25" spans="1:14" x14ac:dyDescent="0.3">
      <c r="A25" s="20"/>
      <c r="B25" s="21"/>
      <c r="C25" s="22"/>
      <c r="D25" s="23"/>
      <c r="E25" s="24"/>
      <c r="F25" s="19"/>
      <c r="G25" s="15"/>
      <c r="H25" s="16"/>
      <c r="I25" s="16"/>
      <c r="J25" s="16"/>
    </row>
    <row r="26" spans="1:14" x14ac:dyDescent="0.3">
      <c r="A26" s="20"/>
      <c r="B26" s="21"/>
      <c r="C26" s="22"/>
      <c r="D26" s="23"/>
      <c r="E26" s="24"/>
      <c r="F26" s="19"/>
      <c r="G26" s="15"/>
      <c r="H26" s="16"/>
      <c r="I26" s="16"/>
      <c r="J26" s="16"/>
    </row>
    <row r="27" spans="1:14" x14ac:dyDescent="0.3">
      <c r="A27" s="20"/>
      <c r="B27" s="21"/>
      <c r="C27" s="22"/>
      <c r="D27" s="23"/>
      <c r="E27" s="24"/>
      <c r="F27" s="19"/>
      <c r="G27" s="15"/>
      <c r="H27" s="16"/>
      <c r="I27" s="16"/>
      <c r="J27" s="16"/>
    </row>
    <row r="28" spans="1:14" x14ac:dyDescent="0.3">
      <c r="A28" s="20"/>
      <c r="B28" s="21"/>
      <c r="C28" s="22"/>
      <c r="D28" s="23"/>
      <c r="E28" s="24"/>
      <c r="F28" s="19"/>
      <c r="G28" s="15"/>
      <c r="H28" s="16"/>
      <c r="I28" s="16"/>
      <c r="J28" s="16"/>
    </row>
    <row r="29" spans="1:14" x14ac:dyDescent="0.3">
      <c r="A29" s="20"/>
      <c r="B29" s="21"/>
      <c r="C29" s="22"/>
      <c r="D29" s="23"/>
      <c r="E29" s="24"/>
      <c r="F29" s="19"/>
      <c r="G29" s="15"/>
      <c r="H29" s="16"/>
      <c r="I29" s="16"/>
      <c r="J29" s="16"/>
    </row>
    <row r="30" spans="1:14" x14ac:dyDescent="0.3">
      <c r="A30" s="20"/>
      <c r="B30" s="21"/>
      <c r="C30" s="22"/>
      <c r="D30" s="23"/>
      <c r="E30" s="24"/>
      <c r="F30" s="19"/>
      <c r="G30" s="15"/>
      <c r="H30" s="16"/>
      <c r="I30" s="16"/>
      <c r="J30" s="16"/>
    </row>
    <row r="31" spans="1:14" x14ac:dyDescent="0.3">
      <c r="A31" s="20"/>
      <c r="B31" s="21"/>
      <c r="C31" s="22"/>
      <c r="D31" s="23"/>
      <c r="E31" s="24"/>
      <c r="F31" s="19"/>
      <c r="G31" s="15"/>
      <c r="H31" s="16"/>
      <c r="I31" s="16"/>
      <c r="J31" s="16"/>
    </row>
    <row r="32" spans="1:14" x14ac:dyDescent="0.3">
      <c r="A32" s="20"/>
      <c r="B32" s="21"/>
      <c r="C32" s="22"/>
      <c r="D32" s="23"/>
      <c r="E32" s="24"/>
      <c r="F32" s="19"/>
      <c r="G32" s="15"/>
      <c r="H32" s="16"/>
      <c r="I32" s="16"/>
      <c r="J32" s="16"/>
    </row>
    <row r="33" spans="1:10" x14ac:dyDescent="0.3">
      <c r="A33" s="20"/>
      <c r="B33" s="21"/>
      <c r="C33" s="22"/>
      <c r="D33" s="23"/>
      <c r="E33" s="24"/>
      <c r="F33" s="19"/>
      <c r="G33" s="15"/>
      <c r="H33" s="16"/>
      <c r="I33" s="16"/>
      <c r="J33" s="16"/>
    </row>
    <row r="34" spans="1:10" x14ac:dyDescent="0.3">
      <c r="A34" s="20"/>
      <c r="B34" s="21"/>
      <c r="C34" s="22"/>
      <c r="D34" s="23"/>
      <c r="E34" s="24"/>
      <c r="F34" s="19"/>
      <c r="G34" s="15"/>
      <c r="H34" s="16"/>
      <c r="I34" s="16"/>
      <c r="J34" s="16"/>
    </row>
    <row r="35" spans="1:10" x14ac:dyDescent="0.3">
      <c r="A35" s="20"/>
      <c r="B35" s="21"/>
      <c r="C35" s="22"/>
      <c r="D35" s="23"/>
      <c r="E35" s="25"/>
      <c r="F35" s="19"/>
      <c r="G35" s="15"/>
      <c r="H35" s="16"/>
      <c r="I35" s="16"/>
      <c r="J35" s="16"/>
    </row>
    <row r="36" spans="1:10" x14ac:dyDescent="0.3">
      <c r="A36" s="20"/>
      <c r="B36" s="21"/>
      <c r="C36" s="22"/>
      <c r="D36" s="23"/>
      <c r="E36" s="24"/>
      <c r="F36" s="19"/>
      <c r="G36" s="15"/>
      <c r="H36" s="16"/>
      <c r="I36" s="16"/>
      <c r="J36" s="16"/>
    </row>
    <row r="37" spans="1:10" x14ac:dyDescent="0.3">
      <c r="A37" s="20"/>
      <c r="B37" s="21"/>
      <c r="C37" s="22"/>
      <c r="D37" s="23"/>
      <c r="E37" s="24"/>
      <c r="F37" s="19"/>
      <c r="G37" s="15"/>
      <c r="H37" s="16"/>
      <c r="I37" s="16"/>
      <c r="J37" s="16"/>
    </row>
    <row r="38" spans="1:10" x14ac:dyDescent="0.3">
      <c r="A38" s="20"/>
      <c r="B38" s="20"/>
      <c r="C38" s="19"/>
      <c r="D38" s="20"/>
      <c r="E38" s="19"/>
      <c r="F38" s="19"/>
      <c r="G38" s="17"/>
      <c r="H38" s="17"/>
      <c r="I38" s="17"/>
      <c r="J38" s="16"/>
    </row>
  </sheetData>
  <autoFilter ref="A6:N6"/>
  <mergeCells count="18">
    <mergeCell ref="H22:K22"/>
    <mergeCell ref="C23:G23"/>
    <mergeCell ref="H23:K23"/>
    <mergeCell ref="A12:N12"/>
    <mergeCell ref="C22:G22"/>
    <mergeCell ref="O1:P2"/>
    <mergeCell ref="A2:N2"/>
    <mergeCell ref="A1:N1"/>
    <mergeCell ref="A5:M5"/>
    <mergeCell ref="A8:L8"/>
    <mergeCell ref="B3:M3"/>
    <mergeCell ref="A10:N10"/>
    <mergeCell ref="A20:N20"/>
    <mergeCell ref="A13:N13"/>
    <mergeCell ref="A15:D15"/>
    <mergeCell ref="E15:N15"/>
    <mergeCell ref="A18:N18"/>
    <mergeCell ref="A19:N19"/>
  </mergeCells>
  <conditionalFormatting sqref="N7">
    <cfRule type="cellIs" dxfId="0" priority="5" operator="greaterThan">
      <formula>$N$5</formula>
    </cfRule>
  </conditionalFormatting>
  <printOptions horizontalCentered="1"/>
  <pageMargins left="0.25" right="0.25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Рассеева Татьяна Юрьевна</cp:lastModifiedBy>
  <cp:lastPrinted>2022-02-18T08:16:27Z</cp:lastPrinted>
  <dcterms:created xsi:type="dcterms:W3CDTF">2016-05-10T07:12:31Z</dcterms:created>
  <dcterms:modified xsi:type="dcterms:W3CDTF">2025-08-05T08:30:56Z</dcterms:modified>
</cp:coreProperties>
</file>